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20" windowWidth="19320" windowHeight="11415" firstSheet="1" activeTab="5"/>
  </bookViews>
  <sheets>
    <sheet name="юноши 5-6 кл " sheetId="7" r:id="rId1"/>
    <sheet name="девушки 5-6 кл" sheetId="1" r:id="rId2"/>
    <sheet name="юноши 7-8 кл. " sheetId="8" r:id="rId3"/>
    <sheet name="девушки 7-8 кл." sheetId="2" r:id="rId4"/>
    <sheet name="юноши 9-11 кл. " sheetId="9" r:id="rId5"/>
    <sheet name="девушки 9-11 кл." sheetId="3" r:id="rId6"/>
  </sheets>
  <definedNames>
    <definedName name="_xlnm._FilterDatabase" localSheetId="1" hidden="1">'девушки 5-6 кл'!$A$4:$T$4</definedName>
    <definedName name="_xlnm._FilterDatabase" localSheetId="3" hidden="1">'девушки 7-8 кл.'!$A$4:$T$4</definedName>
    <definedName name="_xlnm._FilterDatabase" localSheetId="5" hidden="1">'девушки 9-11 кл.'!$A$4:$U$161</definedName>
    <definedName name="_xlnm._FilterDatabase" localSheetId="0" hidden="1">'юноши 5-6 кл '!$A$4:$AC$4</definedName>
    <definedName name="_xlnm._FilterDatabase" localSheetId="2" hidden="1">'юноши 7-8 кл. '!$A$4:$U$4</definedName>
    <definedName name="_xlnm._FilterDatabase" localSheetId="4" hidden="1">'юноши 9-11 кл. '!$A$4:$T$263</definedName>
  </definedNames>
  <calcPr calcId="124519"/>
</workbook>
</file>

<file path=xl/calcChain.xml><?xml version="1.0" encoding="utf-8"?>
<calcChain xmlns="http://schemas.openxmlformats.org/spreadsheetml/2006/main">
  <c r="O133" i="3"/>
  <c r="O147"/>
  <c r="O66"/>
  <c r="O39"/>
  <c r="O60"/>
  <c r="O13"/>
  <c r="O17"/>
  <c r="O92"/>
  <c r="O47"/>
  <c r="O119"/>
  <c r="O15"/>
  <c r="O21"/>
  <c r="O18"/>
  <c r="O20"/>
  <c r="O19"/>
  <c r="O16"/>
  <c r="O86"/>
  <c r="O101"/>
  <c r="O81"/>
  <c r="O51"/>
  <c r="O56"/>
  <c r="O102"/>
  <c r="O12"/>
  <c r="O115"/>
  <c r="O99"/>
  <c r="O106"/>
  <c r="O14"/>
  <c r="O78"/>
  <c r="O127"/>
  <c r="O153"/>
  <c r="O68"/>
  <c r="O94"/>
  <c r="O28"/>
  <c r="O88"/>
  <c r="O74"/>
  <c r="O48"/>
  <c r="O35"/>
  <c r="O91"/>
  <c r="O57"/>
  <c r="O9"/>
  <c r="O128"/>
  <c r="O42"/>
  <c r="O98"/>
  <c r="O34"/>
  <c r="O54"/>
  <c r="O139"/>
  <c r="O131"/>
  <c r="O104"/>
  <c r="O160"/>
  <c r="O96"/>
  <c r="O130"/>
  <c r="O134"/>
  <c r="O11"/>
  <c r="O79"/>
  <c r="O93"/>
  <c r="O121"/>
  <c r="O32"/>
  <c r="O122"/>
  <c r="O114"/>
  <c r="O24"/>
  <c r="O90"/>
  <c r="O26"/>
  <c r="O50"/>
  <c r="O49"/>
  <c r="O123"/>
  <c r="O107"/>
  <c r="O140"/>
  <c r="O136"/>
  <c r="O126"/>
  <c r="O112"/>
  <c r="O148"/>
  <c r="O143"/>
  <c r="O31"/>
  <c r="O27"/>
  <c r="O10"/>
  <c r="O22"/>
  <c r="O44"/>
  <c r="O36"/>
  <c r="O41"/>
  <c r="O37"/>
  <c r="O80"/>
  <c r="O152"/>
  <c r="O61"/>
  <c r="O72"/>
  <c r="O75"/>
  <c r="O145"/>
  <c r="O120"/>
  <c r="O59"/>
  <c r="O105"/>
  <c r="O82"/>
  <c r="O108"/>
  <c r="O149"/>
  <c r="O129"/>
  <c r="O124"/>
  <c r="O113"/>
  <c r="O83"/>
  <c r="O95"/>
  <c r="O77"/>
  <c r="O125"/>
  <c r="O43"/>
  <c r="O97"/>
  <c r="O64"/>
  <c r="O58"/>
  <c r="O53"/>
  <c r="O33"/>
  <c r="O29"/>
  <c r="O30"/>
  <c r="O8"/>
  <c r="O6"/>
  <c r="O7"/>
  <c r="O5"/>
  <c r="O23"/>
  <c r="O71"/>
  <c r="O25"/>
  <c r="O84"/>
  <c r="O85"/>
  <c r="O63"/>
  <c r="O89"/>
  <c r="O73"/>
  <c r="O76"/>
  <c r="O118"/>
  <c r="O150"/>
  <c r="O70"/>
  <c r="O103"/>
  <c r="O132"/>
  <c r="O146"/>
  <c r="O62"/>
  <c r="O65"/>
  <c r="O52"/>
  <c r="O69"/>
  <c r="O111"/>
  <c r="O46"/>
  <c r="O141"/>
  <c r="O100"/>
  <c r="O116"/>
  <c r="O137"/>
  <c r="O159"/>
  <c r="O155"/>
  <c r="O117"/>
  <c r="O110"/>
  <c r="O45"/>
  <c r="O161"/>
  <c r="O157"/>
  <c r="O158"/>
  <c r="O87"/>
  <c r="O138"/>
  <c r="O144"/>
  <c r="O142"/>
  <c r="O109"/>
  <c r="O156"/>
  <c r="O40"/>
  <c r="O154"/>
  <c r="O38"/>
  <c r="O67"/>
  <c r="O151"/>
  <c r="O135"/>
  <c r="O55"/>
  <c r="O5" i="9"/>
  <c r="O35" i="2"/>
  <c r="O47"/>
  <c r="O43"/>
  <c r="O30"/>
  <c r="O138"/>
  <c r="O155"/>
  <c r="O186"/>
  <c r="O79"/>
  <c r="O28"/>
  <c r="O194"/>
  <c r="O199"/>
  <c r="O69"/>
  <c r="O116"/>
  <c r="O72"/>
  <c r="O98"/>
  <c r="O105"/>
  <c r="O109"/>
  <c r="O160"/>
  <c r="O118"/>
  <c r="O92"/>
  <c r="O84"/>
  <c r="O115"/>
  <c r="O139"/>
  <c r="O114"/>
  <c r="O9"/>
  <c r="O16"/>
  <c r="O23"/>
  <c r="O91"/>
  <c r="O6"/>
  <c r="O38"/>
  <c r="O51"/>
  <c r="O174"/>
  <c r="O147"/>
  <c r="O110"/>
  <c r="O146"/>
  <c r="O132"/>
  <c r="O175"/>
  <c r="O60"/>
  <c r="O179"/>
  <c r="O163"/>
  <c r="O135"/>
  <c r="O130"/>
  <c r="O78"/>
  <c r="O124"/>
  <c r="O223"/>
  <c r="O196"/>
  <c r="O85"/>
  <c r="O149"/>
  <c r="O10"/>
  <c r="O12"/>
  <c r="O222"/>
  <c r="O74"/>
  <c r="O133"/>
  <c r="O219"/>
  <c r="O68"/>
  <c r="O20"/>
  <c r="O15"/>
  <c r="O131"/>
  <c r="O185"/>
  <c r="O95"/>
  <c r="O165"/>
  <c r="O142"/>
  <c r="O86"/>
  <c r="O145"/>
  <c r="O207"/>
  <c r="O134"/>
  <c r="O113"/>
  <c r="O141"/>
  <c r="O164"/>
  <c r="O195"/>
  <c r="O206"/>
  <c r="O170"/>
  <c r="O144"/>
  <c r="O73"/>
  <c r="O103"/>
  <c r="O154"/>
  <c r="O127"/>
  <c r="O148"/>
  <c r="O122"/>
  <c r="O125"/>
  <c r="O158"/>
  <c r="O89"/>
  <c r="O106"/>
  <c r="O137"/>
  <c r="O80"/>
  <c r="O123"/>
  <c r="O126"/>
  <c r="O212"/>
  <c r="O184"/>
  <c r="O129"/>
  <c r="O39"/>
  <c r="O37"/>
  <c r="O27"/>
  <c r="O97"/>
  <c r="O83"/>
  <c r="O169"/>
  <c r="O181"/>
  <c r="O71"/>
  <c r="O67"/>
  <c r="O64"/>
  <c r="O104"/>
  <c r="O59"/>
  <c r="O48"/>
  <c r="O29"/>
  <c r="O82"/>
  <c r="O136"/>
  <c r="O54"/>
  <c r="O46"/>
  <c r="O208"/>
  <c r="O198"/>
  <c r="O190"/>
  <c r="O213"/>
  <c r="O211"/>
  <c r="O210"/>
  <c r="O183"/>
  <c r="O182"/>
  <c r="O173"/>
  <c r="O121"/>
  <c r="O151"/>
  <c r="O172"/>
  <c r="O188"/>
  <c r="O34"/>
  <c r="O44"/>
  <c r="O40"/>
  <c r="O102"/>
  <c r="O33"/>
  <c r="O75"/>
  <c r="O66"/>
  <c r="O167"/>
  <c r="O156"/>
  <c r="O90"/>
  <c r="O101"/>
  <c r="O140"/>
  <c r="O159"/>
  <c r="O53"/>
  <c r="O99"/>
  <c r="O112"/>
  <c r="O77"/>
  <c r="O100"/>
  <c r="O117"/>
  <c r="O119"/>
  <c r="O150"/>
  <c r="O88"/>
  <c r="O111"/>
  <c r="O57"/>
  <c r="O63"/>
  <c r="O45"/>
  <c r="O56"/>
  <c r="O18"/>
  <c r="O152"/>
  <c r="O218"/>
  <c r="O215"/>
  <c r="O191"/>
  <c r="O192"/>
  <c r="O220"/>
  <c r="O189"/>
  <c r="O171"/>
  <c r="O178"/>
  <c r="O176"/>
  <c r="O166"/>
  <c r="O197"/>
  <c r="O193"/>
  <c r="O65"/>
  <c r="O120"/>
  <c r="O128"/>
  <c r="O93"/>
  <c r="O87"/>
  <c r="O81"/>
  <c r="O180"/>
  <c r="O94"/>
  <c r="O200"/>
  <c r="O202"/>
  <c r="O187"/>
  <c r="O221"/>
  <c r="O203"/>
  <c r="O217"/>
  <c r="O205"/>
  <c r="O204"/>
  <c r="O143"/>
  <c r="O153"/>
  <c r="O168"/>
  <c r="O70"/>
  <c r="O17"/>
  <c r="O50"/>
  <c r="O157"/>
  <c r="O5"/>
  <c r="O8"/>
  <c r="O7"/>
  <c r="O19"/>
  <c r="O32"/>
  <c r="O14"/>
  <c r="O13"/>
  <c r="O11"/>
  <c r="O162"/>
  <c r="O107"/>
  <c r="O58"/>
  <c r="O55"/>
  <c r="O52"/>
  <c r="O41"/>
  <c r="O49"/>
  <c r="O25"/>
  <c r="O61"/>
  <c r="O42"/>
  <c r="O26"/>
  <c r="O31"/>
  <c r="O108"/>
  <c r="O76"/>
  <c r="O22"/>
  <c r="O36"/>
  <c r="O201"/>
  <c r="O214"/>
  <c r="O209"/>
  <c r="O161"/>
  <c r="O96"/>
  <c r="O21"/>
  <c r="O24"/>
  <c r="O216"/>
  <c r="O177"/>
  <c r="O62"/>
  <c r="M35"/>
  <c r="M47"/>
  <c r="M43"/>
  <c r="M30"/>
  <c r="M138"/>
  <c r="M155"/>
  <c r="M186"/>
  <c r="M79"/>
  <c r="M28"/>
  <c r="M194"/>
  <c r="M199"/>
  <c r="M69"/>
  <c r="M116"/>
  <c r="M72"/>
  <c r="M98"/>
  <c r="M105"/>
  <c r="M109"/>
  <c r="M160"/>
  <c r="M118"/>
  <c r="M92"/>
  <c r="M84"/>
  <c r="M115"/>
  <c r="M139"/>
  <c r="M114"/>
  <c r="M9"/>
  <c r="M16"/>
  <c r="M23"/>
  <c r="M91"/>
  <c r="M6"/>
  <c r="M38"/>
  <c r="M51"/>
  <c r="M174"/>
  <c r="M147"/>
  <c r="M110"/>
  <c r="M146"/>
  <c r="M132"/>
  <c r="M175"/>
  <c r="M60"/>
  <c r="M179"/>
  <c r="M163"/>
  <c r="M135"/>
  <c r="M130"/>
  <c r="M78"/>
  <c r="M124"/>
  <c r="M223"/>
  <c r="M196"/>
  <c r="M85"/>
  <c r="M149"/>
  <c r="M10"/>
  <c r="M12"/>
  <c r="M222"/>
  <c r="M74"/>
  <c r="M133"/>
  <c r="M219"/>
  <c r="M68"/>
  <c r="M20"/>
  <c r="M15"/>
  <c r="M131"/>
  <c r="M185"/>
  <c r="M95"/>
  <c r="M165"/>
  <c r="M142"/>
  <c r="M86"/>
  <c r="M145"/>
  <c r="M207"/>
  <c r="M134"/>
  <c r="M113"/>
  <c r="M141"/>
  <c r="M164"/>
  <c r="M195"/>
  <c r="M206"/>
  <c r="M226"/>
  <c r="M170"/>
  <c r="M144"/>
  <c r="M73"/>
  <c r="M103"/>
  <c r="M154"/>
  <c r="M127"/>
  <c r="M148"/>
  <c r="M122"/>
  <c r="M125"/>
  <c r="M158"/>
  <c r="M89"/>
  <c r="M106"/>
  <c r="M137"/>
  <c r="M80"/>
  <c r="M123"/>
  <c r="M126"/>
  <c r="M224"/>
  <c r="M212"/>
  <c r="M184"/>
  <c r="M129"/>
  <c r="M39"/>
  <c r="M37"/>
  <c r="M27"/>
  <c r="M97"/>
  <c r="M83"/>
  <c r="M169"/>
  <c r="M181"/>
  <c r="M71"/>
  <c r="M67"/>
  <c r="M64"/>
  <c r="M104"/>
  <c r="M59"/>
  <c r="M48"/>
  <c r="M29"/>
  <c r="M82"/>
  <c r="M136"/>
  <c r="M54"/>
  <c r="M46"/>
  <c r="M208"/>
  <c r="M198"/>
  <c r="M190"/>
  <c r="M213"/>
  <c r="M211"/>
  <c r="M210"/>
  <c r="M183"/>
  <c r="M182"/>
  <c r="M173"/>
  <c r="M121"/>
  <c r="M151"/>
  <c r="M225"/>
  <c r="M172"/>
  <c r="M188"/>
  <c r="M34"/>
  <c r="M44"/>
  <c r="M40"/>
  <c r="M102"/>
  <c r="M33"/>
  <c r="M75"/>
  <c r="M66"/>
  <c r="M167"/>
  <c r="M156"/>
  <c r="M90"/>
  <c r="M101"/>
  <c r="M140"/>
  <c r="M159"/>
  <c r="M53"/>
  <c r="M99"/>
  <c r="M112"/>
  <c r="M77"/>
  <c r="M100"/>
  <c r="M117"/>
  <c r="M119"/>
  <c r="M150"/>
  <c r="M88"/>
  <c r="M111"/>
  <c r="M57"/>
  <c r="M63"/>
  <c r="M45"/>
  <c r="M56"/>
  <c r="M18"/>
  <c r="M152"/>
  <c r="M218"/>
  <c r="M215"/>
  <c r="M191"/>
  <c r="M192"/>
  <c r="M220"/>
  <c r="M189"/>
  <c r="M171"/>
  <c r="M178"/>
  <c r="M176"/>
  <c r="M166"/>
  <c r="M197"/>
  <c r="M193"/>
  <c r="M65"/>
  <c r="M120"/>
  <c r="M128"/>
  <c r="M93"/>
  <c r="M87"/>
  <c r="M81"/>
  <c r="M180"/>
  <c r="M94"/>
  <c r="M200"/>
  <c r="M202"/>
  <c r="M187"/>
  <c r="M221"/>
  <c r="M203"/>
  <c r="M217"/>
  <c r="M205"/>
  <c r="M204"/>
  <c r="M143"/>
  <c r="M153"/>
  <c r="M168"/>
  <c r="M70"/>
  <c r="M17"/>
  <c r="M50"/>
  <c r="M157"/>
  <c r="M5"/>
  <c r="M8"/>
  <c r="M7"/>
  <c r="M19"/>
  <c r="M32"/>
  <c r="M14"/>
  <c r="M13"/>
  <c r="M11"/>
  <c r="M162"/>
  <c r="M107"/>
  <c r="M58"/>
  <c r="M55"/>
  <c r="M52"/>
  <c r="M41"/>
  <c r="M49"/>
  <c r="M25"/>
  <c r="M61"/>
  <c r="M42"/>
  <c r="M26"/>
  <c r="M31"/>
  <c r="M108"/>
  <c r="M76"/>
  <c r="M22"/>
  <c r="M36"/>
  <c r="M201"/>
  <c r="M214"/>
  <c r="M209"/>
  <c r="M161"/>
  <c r="M96"/>
  <c r="M21"/>
  <c r="M24"/>
  <c r="M216"/>
  <c r="M177"/>
  <c r="M62"/>
  <c r="O65" i="8"/>
  <c r="O106"/>
  <c r="O194"/>
  <c r="O177"/>
  <c r="O72"/>
  <c r="O88"/>
  <c r="O80"/>
  <c r="O138"/>
  <c r="O96"/>
  <c r="O64"/>
  <c r="O89"/>
  <c r="O214"/>
  <c r="O159"/>
  <c r="O207"/>
  <c r="O46"/>
  <c r="O289"/>
  <c r="O125"/>
  <c r="O63"/>
  <c r="O101"/>
  <c r="O14"/>
  <c r="O107"/>
  <c r="O247"/>
  <c r="O143"/>
  <c r="O13"/>
  <c r="O8"/>
  <c r="O5"/>
  <c r="O60"/>
  <c r="O12"/>
  <c r="O86"/>
  <c r="O123"/>
  <c r="O126"/>
  <c r="O57"/>
  <c r="O56"/>
  <c r="O141"/>
  <c r="O156"/>
  <c r="O74"/>
  <c r="O112"/>
  <c r="O190"/>
  <c r="O229"/>
  <c r="O121"/>
  <c r="O76"/>
  <c r="O193"/>
  <c r="O266"/>
  <c r="O274"/>
  <c r="O264"/>
  <c r="O302"/>
  <c r="O261"/>
  <c r="O291"/>
  <c r="O196"/>
  <c r="O249"/>
  <c r="O218"/>
  <c r="O268"/>
  <c r="O167"/>
  <c r="O152"/>
  <c r="O70"/>
  <c r="O78"/>
  <c r="O286"/>
  <c r="O313"/>
  <c r="O311"/>
  <c r="O262"/>
  <c r="O118"/>
  <c r="O312"/>
  <c r="O85"/>
  <c r="O136"/>
  <c r="O36"/>
  <c r="O32"/>
  <c r="O147"/>
  <c r="O189"/>
  <c r="O145"/>
  <c r="O170"/>
  <c r="O172"/>
  <c r="O151"/>
  <c r="O220"/>
  <c r="O226"/>
  <c r="O173"/>
  <c r="O155"/>
  <c r="O206"/>
  <c r="O258"/>
  <c r="O81"/>
  <c r="O237"/>
  <c r="O205"/>
  <c r="O142"/>
  <c r="O198"/>
  <c r="O212"/>
  <c r="O192"/>
  <c r="O209"/>
  <c r="O250"/>
  <c r="O137"/>
  <c r="O185"/>
  <c r="O130"/>
  <c r="O201"/>
  <c r="O92"/>
  <c r="O148"/>
  <c r="O134"/>
  <c r="O208"/>
  <c r="O238"/>
  <c r="O245"/>
  <c r="O120"/>
  <c r="O251"/>
  <c r="O124"/>
  <c r="O265"/>
  <c r="O211"/>
  <c r="O132"/>
  <c r="O91"/>
  <c r="O168"/>
  <c r="O228"/>
  <c r="O131"/>
  <c r="O73"/>
  <c r="O71"/>
  <c r="O51"/>
  <c r="O68"/>
  <c r="O100"/>
  <c r="O231"/>
  <c r="O79"/>
  <c r="O235"/>
  <c r="O174"/>
  <c r="O293"/>
  <c r="O171"/>
  <c r="O210"/>
  <c r="O269"/>
  <c r="O127"/>
  <c r="O241"/>
  <c r="O227"/>
  <c r="O285"/>
  <c r="O271"/>
  <c r="O215"/>
  <c r="O242"/>
  <c r="O280"/>
  <c r="O272"/>
  <c r="O255"/>
  <c r="O82"/>
  <c r="O150"/>
  <c r="O114"/>
  <c r="O59"/>
  <c r="O55"/>
  <c r="O102"/>
  <c r="O37"/>
  <c r="O43"/>
  <c r="O50"/>
  <c r="O26"/>
  <c r="O239"/>
  <c r="O116"/>
  <c r="O27"/>
  <c r="O58"/>
  <c r="O42"/>
  <c r="O154"/>
  <c r="O139"/>
  <c r="O90"/>
  <c r="O253"/>
  <c r="O128"/>
  <c r="O98"/>
  <c r="O256"/>
  <c r="O144"/>
  <c r="O234"/>
  <c r="O225"/>
  <c r="O163"/>
  <c r="O216"/>
  <c r="O20"/>
  <c r="O39"/>
  <c r="O19"/>
  <c r="O236"/>
  <c r="O49"/>
  <c r="O48"/>
  <c r="O278"/>
  <c r="O282"/>
  <c r="O288"/>
  <c r="O267"/>
  <c r="O244"/>
  <c r="O273"/>
  <c r="O294"/>
  <c r="O305"/>
  <c r="O252"/>
  <c r="O178"/>
  <c r="O297"/>
  <c r="O221"/>
  <c r="O158"/>
  <c r="O248"/>
  <c r="O303"/>
  <c r="O300"/>
  <c r="O94"/>
  <c r="O40"/>
  <c r="O53"/>
  <c r="O33"/>
  <c r="O77"/>
  <c r="O66"/>
  <c r="O164"/>
  <c r="O67"/>
  <c r="O38"/>
  <c r="O24"/>
  <c r="O83"/>
  <c r="O105"/>
  <c r="O93"/>
  <c r="O99"/>
  <c r="O179"/>
  <c r="O276"/>
  <c r="O202"/>
  <c r="O199"/>
  <c r="O222"/>
  <c r="O259"/>
  <c r="O240"/>
  <c r="O224"/>
  <c r="O217"/>
  <c r="O275"/>
  <c r="O28"/>
  <c r="O181"/>
  <c r="O44"/>
  <c r="O30"/>
  <c r="O165"/>
  <c r="O21"/>
  <c r="O117"/>
  <c r="O230"/>
  <c r="O246"/>
  <c r="O135"/>
  <c r="O119"/>
  <c r="O95"/>
  <c r="O103"/>
  <c r="O25"/>
  <c r="O129"/>
  <c r="O187"/>
  <c r="O203"/>
  <c r="O304"/>
  <c r="O307"/>
  <c r="O279"/>
  <c r="O157"/>
  <c r="O296"/>
  <c r="O292"/>
  <c r="O281"/>
  <c r="O84"/>
  <c r="O254"/>
  <c r="O108"/>
  <c r="O166"/>
  <c r="O122"/>
  <c r="O188"/>
  <c r="O180"/>
  <c r="O115"/>
  <c r="O113"/>
  <c r="O109"/>
  <c r="O104"/>
  <c r="O295"/>
  <c r="O153"/>
  <c r="O308"/>
  <c r="O283"/>
  <c r="O184"/>
  <c r="O146"/>
  <c r="O290"/>
  <c r="O232"/>
  <c r="O219"/>
  <c r="O183"/>
  <c r="O301"/>
  <c r="O160"/>
  <c r="O197"/>
  <c r="O186"/>
  <c r="O260"/>
  <c r="O223"/>
  <c r="O195"/>
  <c r="O200"/>
  <c r="O233"/>
  <c r="O298"/>
  <c r="O176"/>
  <c r="O87"/>
  <c r="O69"/>
  <c r="O9"/>
  <c r="O29"/>
  <c r="O16"/>
  <c r="O6"/>
  <c r="O11"/>
  <c r="O22"/>
  <c r="O7"/>
  <c r="O23"/>
  <c r="O31"/>
  <c r="O270"/>
  <c r="O284"/>
  <c r="O287"/>
  <c r="O17"/>
  <c r="O10"/>
  <c r="O191"/>
  <c r="O35"/>
  <c r="O52"/>
  <c r="O47"/>
  <c r="O41"/>
  <c r="O54"/>
  <c r="O140"/>
  <c r="O204"/>
  <c r="O182"/>
  <c r="O97"/>
  <c r="O62"/>
  <c r="O169"/>
  <c r="O34"/>
  <c r="O257"/>
  <c r="O61"/>
  <c r="O299"/>
  <c r="O309"/>
  <c r="O162"/>
  <c r="O175"/>
  <c r="O310"/>
  <c r="O149"/>
  <c r="O306"/>
  <c r="O161"/>
  <c r="O277"/>
  <c r="O263"/>
  <c r="O75"/>
  <c r="O45"/>
  <c r="O133"/>
  <c r="O111"/>
  <c r="O243"/>
  <c r="O18"/>
  <c r="O15"/>
  <c r="O110"/>
  <c r="M65"/>
  <c r="M106"/>
  <c r="M194"/>
  <c r="M177"/>
  <c r="M72"/>
  <c r="M88"/>
  <c r="M80"/>
  <c r="M138"/>
  <c r="M96"/>
  <c r="M64"/>
  <c r="M89"/>
  <c r="M214"/>
  <c r="M159"/>
  <c r="M207"/>
  <c r="M46"/>
  <c r="M289"/>
  <c r="M125"/>
  <c r="M63"/>
  <c r="M101"/>
  <c r="M14"/>
  <c r="M107"/>
  <c r="M247"/>
  <c r="M143"/>
  <c r="M13"/>
  <c r="M8"/>
  <c r="M5"/>
  <c r="M60"/>
  <c r="M12"/>
  <c r="M86"/>
  <c r="M123"/>
  <c r="M126"/>
  <c r="M57"/>
  <c r="M56"/>
  <c r="M141"/>
  <c r="M156"/>
  <c r="M74"/>
  <c r="M112"/>
  <c r="M190"/>
  <c r="M229"/>
  <c r="M121"/>
  <c r="M76"/>
  <c r="M193"/>
  <c r="M266"/>
  <c r="M274"/>
  <c r="M264"/>
  <c r="M302"/>
  <c r="M261"/>
  <c r="M291"/>
  <c r="M196"/>
  <c r="M249"/>
  <c r="M218"/>
  <c r="M268"/>
  <c r="M167"/>
  <c r="M152"/>
  <c r="M70"/>
  <c r="M78"/>
  <c r="M286"/>
  <c r="M313"/>
  <c r="M311"/>
  <c r="M262"/>
  <c r="M118"/>
  <c r="M312"/>
  <c r="M85"/>
  <c r="M136"/>
  <c r="M36"/>
  <c r="M32"/>
  <c r="M147"/>
  <c r="M189"/>
  <c r="M145"/>
  <c r="M170"/>
  <c r="M172"/>
  <c r="M213"/>
  <c r="M151"/>
  <c r="M220"/>
  <c r="M226"/>
  <c r="M173"/>
  <c r="M155"/>
  <c r="M206"/>
  <c r="M258"/>
  <c r="M81"/>
  <c r="M237"/>
  <c r="M316"/>
  <c r="M205"/>
  <c r="M142"/>
  <c r="M198"/>
  <c r="M212"/>
  <c r="M192"/>
  <c r="M209"/>
  <c r="M250"/>
  <c r="M137"/>
  <c r="M185"/>
  <c r="M130"/>
  <c r="M201"/>
  <c r="M92"/>
  <c r="M148"/>
  <c r="M134"/>
  <c r="M208"/>
  <c r="M238"/>
  <c r="M245"/>
  <c r="M120"/>
  <c r="M251"/>
  <c r="M124"/>
  <c r="M265"/>
  <c r="M211"/>
  <c r="M132"/>
  <c r="M91"/>
  <c r="M168"/>
  <c r="M228"/>
  <c r="M131"/>
  <c r="M73"/>
  <c r="M71"/>
  <c r="M51"/>
  <c r="M68"/>
  <c r="M100"/>
  <c r="M231"/>
  <c r="M317"/>
  <c r="M79"/>
  <c r="M235"/>
  <c r="M174"/>
  <c r="M293"/>
  <c r="M171"/>
  <c r="M210"/>
  <c r="M269"/>
  <c r="M127"/>
  <c r="M241"/>
  <c r="M227"/>
  <c r="M285"/>
  <c r="M271"/>
  <c r="M215"/>
  <c r="M242"/>
  <c r="M280"/>
  <c r="M272"/>
  <c r="M255"/>
  <c r="M82"/>
  <c r="M150"/>
  <c r="M114"/>
  <c r="M59"/>
  <c r="M55"/>
  <c r="M102"/>
  <c r="M37"/>
  <c r="M43"/>
  <c r="M50"/>
  <c r="M26"/>
  <c r="M239"/>
  <c r="M116"/>
  <c r="M27"/>
  <c r="M58"/>
  <c r="M42"/>
  <c r="M154"/>
  <c r="M139"/>
  <c r="M90"/>
  <c r="M253"/>
  <c r="M128"/>
  <c r="M98"/>
  <c r="M256"/>
  <c r="M144"/>
  <c r="M234"/>
  <c r="M225"/>
  <c r="M163"/>
  <c r="M216"/>
  <c r="M20"/>
  <c r="M39"/>
  <c r="M19"/>
  <c r="M236"/>
  <c r="M49"/>
  <c r="M48"/>
  <c r="M278"/>
  <c r="M282"/>
  <c r="M288"/>
  <c r="M267"/>
  <c r="M244"/>
  <c r="M273"/>
  <c r="M294"/>
  <c r="M305"/>
  <c r="M252"/>
  <c r="M178"/>
  <c r="M297"/>
  <c r="M221"/>
  <c r="M158"/>
  <c r="M248"/>
  <c r="M303"/>
  <c r="M300"/>
  <c r="M94"/>
  <c r="M40"/>
  <c r="M53"/>
  <c r="M33"/>
  <c r="M77"/>
  <c r="M66"/>
  <c r="M314"/>
  <c r="M315"/>
  <c r="M164"/>
  <c r="M67"/>
  <c r="M38"/>
  <c r="M24"/>
  <c r="M83"/>
  <c r="M105"/>
  <c r="M93"/>
  <c r="M99"/>
  <c r="M179"/>
  <c r="M276"/>
  <c r="M202"/>
  <c r="M199"/>
  <c r="M222"/>
  <c r="M259"/>
  <c r="M240"/>
  <c r="M224"/>
  <c r="M217"/>
  <c r="M275"/>
  <c r="M28"/>
  <c r="M181"/>
  <c r="M44"/>
  <c r="M30"/>
  <c r="M165"/>
  <c r="M21"/>
  <c r="M117"/>
  <c r="M230"/>
  <c r="M246"/>
  <c r="M135"/>
  <c r="M119"/>
  <c r="M95"/>
  <c r="M103"/>
  <c r="M25"/>
  <c r="M129"/>
  <c r="M187"/>
  <c r="M203"/>
  <c r="M304"/>
  <c r="M307"/>
  <c r="M279"/>
  <c r="M157"/>
  <c r="M296"/>
  <c r="M292"/>
  <c r="M281"/>
  <c r="M84"/>
  <c r="M254"/>
  <c r="M108"/>
  <c r="M166"/>
  <c r="M122"/>
  <c r="M188"/>
  <c r="M180"/>
  <c r="M115"/>
  <c r="M113"/>
  <c r="M109"/>
  <c r="M104"/>
  <c r="M295"/>
  <c r="M153"/>
  <c r="M308"/>
  <c r="M283"/>
  <c r="M184"/>
  <c r="M146"/>
  <c r="M290"/>
  <c r="M232"/>
  <c r="M219"/>
  <c r="M183"/>
  <c r="M301"/>
  <c r="M160"/>
  <c r="M197"/>
  <c r="M186"/>
  <c r="M260"/>
  <c r="M223"/>
  <c r="M195"/>
  <c r="M200"/>
  <c r="M233"/>
  <c r="M298"/>
  <c r="M176"/>
  <c r="M87"/>
  <c r="M69"/>
  <c r="M9"/>
  <c r="M29"/>
  <c r="M16"/>
  <c r="M6"/>
  <c r="M11"/>
  <c r="M22"/>
  <c r="M7"/>
  <c r="M23"/>
  <c r="M31"/>
  <c r="M270"/>
  <c r="M284"/>
  <c r="M287"/>
  <c r="M17"/>
  <c r="M10"/>
  <c r="M191"/>
  <c r="M35"/>
  <c r="M52"/>
  <c r="M47"/>
  <c r="M41"/>
  <c r="M54"/>
  <c r="M140"/>
  <c r="M204"/>
  <c r="M182"/>
  <c r="M97"/>
  <c r="M62"/>
  <c r="M169"/>
  <c r="M34"/>
  <c r="M257"/>
  <c r="M61"/>
  <c r="M299"/>
  <c r="M309"/>
  <c r="M162"/>
  <c r="M175"/>
  <c r="M310"/>
  <c r="M149"/>
  <c r="M306"/>
  <c r="M161"/>
  <c r="M277"/>
  <c r="M263"/>
  <c r="M75"/>
  <c r="M45"/>
  <c r="M133"/>
  <c r="M111"/>
  <c r="M243"/>
  <c r="M18"/>
  <c r="M15"/>
  <c r="M110"/>
  <c r="O6" i="1"/>
  <c r="O65"/>
  <c r="O88"/>
  <c r="O40"/>
  <c r="O29"/>
  <c r="O78"/>
  <c r="O122"/>
  <c r="O98"/>
  <c r="O38"/>
  <c r="O222"/>
  <c r="O5"/>
  <c r="O171"/>
  <c r="O203"/>
  <c r="O213"/>
  <c r="O177"/>
  <c r="O27"/>
  <c r="O31"/>
  <c r="O19"/>
  <c r="O165"/>
  <c r="O24"/>
  <c r="O121"/>
  <c r="O52"/>
  <c r="O192"/>
  <c r="O217"/>
  <c r="O229"/>
  <c r="O237"/>
  <c r="O225"/>
  <c r="O175"/>
  <c r="O241"/>
  <c r="O206"/>
  <c r="O183"/>
  <c r="O200"/>
  <c r="O155"/>
  <c r="O153"/>
  <c r="O108"/>
  <c r="O187"/>
  <c r="O106"/>
  <c r="O110"/>
  <c r="O46"/>
  <c r="O54"/>
  <c r="O30"/>
  <c r="O124"/>
  <c r="O220"/>
  <c r="O218"/>
  <c r="O154"/>
  <c r="O198"/>
  <c r="O219"/>
  <c r="O208"/>
  <c r="O130"/>
  <c r="O190"/>
  <c r="O56"/>
  <c r="O67"/>
  <c r="O42"/>
  <c r="O146"/>
  <c r="O116"/>
  <c r="O92"/>
  <c r="O66"/>
  <c r="O140"/>
  <c r="O45"/>
  <c r="O28"/>
  <c r="O179"/>
  <c r="O178"/>
  <c r="O204"/>
  <c r="O226"/>
  <c r="O159"/>
  <c r="O202"/>
  <c r="O100"/>
  <c r="O37"/>
  <c r="O137"/>
  <c r="O132"/>
  <c r="O118"/>
  <c r="O33"/>
  <c r="O82"/>
  <c r="O101"/>
  <c r="O74"/>
  <c r="O68"/>
  <c r="O144"/>
  <c r="O123"/>
  <c r="O196"/>
  <c r="O150"/>
  <c r="O15"/>
  <c r="O201"/>
  <c r="O76"/>
  <c r="O194"/>
  <c r="O211"/>
  <c r="O120"/>
  <c r="O147"/>
  <c r="O212"/>
  <c r="O114"/>
  <c r="O191"/>
  <c r="O117"/>
  <c r="O139"/>
  <c r="O79"/>
  <c r="O128"/>
  <c r="O83"/>
  <c r="O99"/>
  <c r="O44"/>
  <c r="O61"/>
  <c r="O172"/>
  <c r="O169"/>
  <c r="O107"/>
  <c r="O32"/>
  <c r="O80"/>
  <c r="O49"/>
  <c r="O41"/>
  <c r="O141"/>
  <c r="O210"/>
  <c r="O188"/>
  <c r="O209"/>
  <c r="O167"/>
  <c r="O215"/>
  <c r="O223"/>
  <c r="O235"/>
  <c r="O160"/>
  <c r="O63"/>
  <c r="O35"/>
  <c r="O135"/>
  <c r="O186"/>
  <c r="O127"/>
  <c r="O84"/>
  <c r="O129"/>
  <c r="O142"/>
  <c r="O62"/>
  <c r="O97"/>
  <c r="O102"/>
  <c r="O193"/>
  <c r="O181"/>
  <c r="O85"/>
  <c r="O55"/>
  <c r="O168"/>
  <c r="O143"/>
  <c r="O245"/>
  <c r="O189"/>
  <c r="O75"/>
  <c r="O233"/>
  <c r="O221"/>
  <c r="O224"/>
  <c r="O185"/>
  <c r="O126"/>
  <c r="O109"/>
  <c r="O232"/>
  <c r="O156"/>
  <c r="O157"/>
  <c r="O131"/>
  <c r="O96"/>
  <c r="O162"/>
  <c r="O216"/>
  <c r="O240"/>
  <c r="O207"/>
  <c r="O174"/>
  <c r="O197"/>
  <c r="O90"/>
  <c r="O149"/>
  <c r="O34"/>
  <c r="O205"/>
  <c r="O64"/>
  <c r="O23"/>
  <c r="O242"/>
  <c r="O214"/>
  <c r="O22"/>
  <c r="O8"/>
  <c r="O36"/>
  <c r="O95"/>
  <c r="O18"/>
  <c r="O21"/>
  <c r="O25"/>
  <c r="O125"/>
  <c r="O112"/>
  <c r="O151"/>
  <c r="O103"/>
  <c r="O115"/>
  <c r="O199"/>
  <c r="O72"/>
  <c r="O70"/>
  <c r="O60"/>
  <c r="O104"/>
  <c r="O91"/>
  <c r="O69"/>
  <c r="O231"/>
  <c r="O47"/>
  <c r="O230"/>
  <c r="O184"/>
  <c r="O89"/>
  <c r="O94"/>
  <c r="O48"/>
  <c r="O86"/>
  <c r="O238"/>
  <c r="O59"/>
  <c r="O113"/>
  <c r="O10"/>
  <c r="O180"/>
  <c r="O161"/>
  <c r="O87"/>
  <c r="O20"/>
  <c r="O43"/>
  <c r="O71"/>
  <c r="O77"/>
  <c r="O158"/>
  <c r="O133"/>
  <c r="O166"/>
  <c r="O9"/>
  <c r="O7"/>
  <c r="O134"/>
  <c r="O138"/>
  <c r="O11"/>
  <c r="O51"/>
  <c r="O93"/>
  <c r="O145"/>
  <c r="O14"/>
  <c r="O53"/>
  <c r="O195"/>
  <c r="O182"/>
  <c r="O119"/>
  <c r="O148"/>
  <c r="O39"/>
  <c r="O58"/>
  <c r="O57"/>
  <c r="O163"/>
  <c r="O234"/>
  <c r="O111"/>
  <c r="O16"/>
  <c r="O12"/>
  <c r="O176"/>
  <c r="O236"/>
  <c r="O170"/>
  <c r="O164"/>
  <c r="O50"/>
  <c r="O239"/>
  <c r="O152"/>
  <c r="O73"/>
  <c r="O17"/>
  <c r="O227"/>
  <c r="O13"/>
  <c r="O243"/>
  <c r="O228"/>
  <c r="O81"/>
  <c r="O173"/>
  <c r="O105"/>
  <c r="O26"/>
  <c r="N6"/>
  <c r="N65"/>
  <c r="N88"/>
  <c r="N40"/>
  <c r="N29"/>
  <c r="N78"/>
  <c r="N122"/>
  <c r="N98"/>
  <c r="N38"/>
  <c r="N222"/>
  <c r="N5"/>
  <c r="N171"/>
  <c r="N203"/>
  <c r="N213"/>
  <c r="N177"/>
  <c r="N27"/>
  <c r="N31"/>
  <c r="N19"/>
  <c r="N165"/>
  <c r="N24"/>
  <c r="N121"/>
  <c r="N52"/>
  <c r="N192"/>
  <c r="N217"/>
  <c r="N229"/>
  <c r="N237"/>
  <c r="N225"/>
  <c r="N175"/>
  <c r="N241"/>
  <c r="N206"/>
  <c r="N183"/>
  <c r="N200"/>
  <c r="N246"/>
  <c r="N155"/>
  <c r="N153"/>
  <c r="N108"/>
  <c r="N187"/>
  <c r="N106"/>
  <c r="N110"/>
  <c r="N46"/>
  <c r="N54"/>
  <c r="N30"/>
  <c r="N124"/>
  <c r="N220"/>
  <c r="N218"/>
  <c r="N154"/>
  <c r="N249"/>
  <c r="N198"/>
  <c r="N219"/>
  <c r="N208"/>
  <c r="N130"/>
  <c r="N190"/>
  <c r="N56"/>
  <c r="N67"/>
  <c r="N42"/>
  <c r="N146"/>
  <c r="N116"/>
  <c r="N92"/>
  <c r="N66"/>
  <c r="N140"/>
  <c r="N45"/>
  <c r="N28"/>
  <c r="N179"/>
  <c r="N178"/>
  <c r="N204"/>
  <c r="N226"/>
  <c r="N159"/>
  <c r="N202"/>
  <c r="N100"/>
  <c r="N37"/>
  <c r="N137"/>
  <c r="N132"/>
  <c r="N118"/>
  <c r="N33"/>
  <c r="N82"/>
  <c r="N101"/>
  <c r="N74"/>
  <c r="N68"/>
  <c r="N144"/>
  <c r="N123"/>
  <c r="N196"/>
  <c r="N150"/>
  <c r="N15"/>
  <c r="N201"/>
  <c r="N76"/>
  <c r="N194"/>
  <c r="N211"/>
  <c r="N120"/>
  <c r="N147"/>
  <c r="N212"/>
  <c r="N114"/>
  <c r="N191"/>
  <c r="N117"/>
  <c r="N139"/>
  <c r="N79"/>
  <c r="N128"/>
  <c r="N83"/>
  <c r="N248"/>
  <c r="N99"/>
  <c r="N44"/>
  <c r="N61"/>
  <c r="N172"/>
  <c r="N169"/>
  <c r="N136"/>
  <c r="N107"/>
  <c r="N32"/>
  <c r="N80"/>
  <c r="N49"/>
  <c r="N41"/>
  <c r="N141"/>
  <c r="N210"/>
  <c r="N188"/>
  <c r="N209"/>
  <c r="N167"/>
  <c r="N215"/>
  <c r="N223"/>
  <c r="N235"/>
  <c r="N160"/>
  <c r="N63"/>
  <c r="N35"/>
  <c r="N135"/>
  <c r="N186"/>
  <c r="N127"/>
  <c r="N244"/>
  <c r="N84"/>
  <c r="N129"/>
  <c r="N142"/>
  <c r="N62"/>
  <c r="N97"/>
  <c r="N102"/>
  <c r="N193"/>
  <c r="N181"/>
  <c r="N85"/>
  <c r="N55"/>
  <c r="N168"/>
  <c r="N143"/>
  <c r="N245"/>
  <c r="N189"/>
  <c r="N75"/>
  <c r="N233"/>
  <c r="N221"/>
  <c r="N224"/>
  <c r="N185"/>
  <c r="N126"/>
  <c r="N109"/>
  <c r="N232"/>
  <c r="N156"/>
  <c r="N157"/>
  <c r="N131"/>
  <c r="N96"/>
  <c r="N162"/>
  <c r="N216"/>
  <c r="N240"/>
  <c r="N207"/>
  <c r="N174"/>
  <c r="N197"/>
  <c r="N90"/>
  <c r="N149"/>
  <c r="N34"/>
  <c r="N205"/>
  <c r="N64"/>
  <c r="N23"/>
  <c r="N242"/>
  <c r="N214"/>
  <c r="N22"/>
  <c r="N8"/>
  <c r="N36"/>
  <c r="N95"/>
  <c r="N18"/>
  <c r="N21"/>
  <c r="N25"/>
  <c r="N125"/>
  <c r="N112"/>
  <c r="N151"/>
  <c r="N103"/>
  <c r="N115"/>
  <c r="N199"/>
  <c r="N72"/>
  <c r="N70"/>
  <c r="N60"/>
  <c r="N104"/>
  <c r="N91"/>
  <c r="N69"/>
  <c r="N231"/>
  <c r="N47"/>
  <c r="N230"/>
  <c r="N184"/>
  <c r="N89"/>
  <c r="N94"/>
  <c r="N48"/>
  <c r="N86"/>
  <c r="N238"/>
  <c r="N59"/>
  <c r="N113"/>
  <c r="N10"/>
  <c r="N180"/>
  <c r="N161"/>
  <c r="N87"/>
  <c r="N20"/>
  <c r="N43"/>
  <c r="N71"/>
  <c r="N77"/>
  <c r="N158"/>
  <c r="N133"/>
  <c r="N166"/>
  <c r="N9"/>
  <c r="N7"/>
  <c r="N134"/>
  <c r="N138"/>
  <c r="N11"/>
  <c r="N51"/>
  <c r="N93"/>
  <c r="N145"/>
  <c r="N14"/>
  <c r="N53"/>
  <c r="N195"/>
  <c r="N182"/>
  <c r="N119"/>
  <c r="N148"/>
  <c r="N39"/>
  <c r="N58"/>
  <c r="N57"/>
  <c r="N250"/>
  <c r="N163"/>
  <c r="N234"/>
  <c r="N111"/>
  <c r="N247"/>
  <c r="N16"/>
  <c r="N12"/>
  <c r="N176"/>
  <c r="N236"/>
  <c r="N170"/>
  <c r="N164"/>
  <c r="N50"/>
  <c r="N239"/>
  <c r="N152"/>
  <c r="N73"/>
  <c r="N17"/>
  <c r="N227"/>
  <c r="N13"/>
  <c r="N243"/>
  <c r="N228"/>
  <c r="N81"/>
  <c r="N173"/>
  <c r="N105"/>
  <c r="N26"/>
  <c r="M6"/>
  <c r="P6" s="1"/>
  <c r="M65"/>
  <c r="P65" s="1"/>
  <c r="M88"/>
  <c r="M40"/>
  <c r="P40" s="1"/>
  <c r="M29"/>
  <c r="P29" s="1"/>
  <c r="M78"/>
  <c r="P78" s="1"/>
  <c r="M122"/>
  <c r="M98"/>
  <c r="P98" s="1"/>
  <c r="M38"/>
  <c r="P38" s="1"/>
  <c r="M222"/>
  <c r="P222" s="1"/>
  <c r="M5"/>
  <c r="M171"/>
  <c r="P171" s="1"/>
  <c r="M203"/>
  <c r="P203" s="1"/>
  <c r="M213"/>
  <c r="P213" s="1"/>
  <c r="M177"/>
  <c r="M27"/>
  <c r="P27" s="1"/>
  <c r="M31"/>
  <c r="P31" s="1"/>
  <c r="M19"/>
  <c r="P19" s="1"/>
  <c r="M165"/>
  <c r="M24"/>
  <c r="P24" s="1"/>
  <c r="M121"/>
  <c r="P121" s="1"/>
  <c r="M52"/>
  <c r="P52" s="1"/>
  <c r="M192"/>
  <c r="M217"/>
  <c r="P217" s="1"/>
  <c r="M229"/>
  <c r="P229" s="1"/>
  <c r="M237"/>
  <c r="P237" s="1"/>
  <c r="M225"/>
  <c r="M175"/>
  <c r="P175" s="1"/>
  <c r="M241"/>
  <c r="P241" s="1"/>
  <c r="M206"/>
  <c r="P206" s="1"/>
  <c r="M183"/>
  <c r="M200"/>
  <c r="P200" s="1"/>
  <c r="M246"/>
  <c r="P246" s="1"/>
  <c r="M155"/>
  <c r="P155" s="1"/>
  <c r="M153"/>
  <c r="M108"/>
  <c r="P108" s="1"/>
  <c r="M187"/>
  <c r="P187" s="1"/>
  <c r="M106"/>
  <c r="P106" s="1"/>
  <c r="M110"/>
  <c r="M46"/>
  <c r="P46" s="1"/>
  <c r="M54"/>
  <c r="P54" s="1"/>
  <c r="M30"/>
  <c r="P30" s="1"/>
  <c r="M124"/>
  <c r="M220"/>
  <c r="P220" s="1"/>
  <c r="M218"/>
  <c r="P218" s="1"/>
  <c r="M154"/>
  <c r="P154" s="1"/>
  <c r="M249"/>
  <c r="M198"/>
  <c r="P198" s="1"/>
  <c r="M219"/>
  <c r="P219" s="1"/>
  <c r="M208"/>
  <c r="P208" s="1"/>
  <c r="M130"/>
  <c r="M190"/>
  <c r="P190" s="1"/>
  <c r="M56"/>
  <c r="P56" s="1"/>
  <c r="M67"/>
  <c r="P67" s="1"/>
  <c r="M42"/>
  <c r="M146"/>
  <c r="P146" s="1"/>
  <c r="M116"/>
  <c r="P116" s="1"/>
  <c r="M92"/>
  <c r="P92" s="1"/>
  <c r="M66"/>
  <c r="M140"/>
  <c r="P140" s="1"/>
  <c r="M45"/>
  <c r="P45" s="1"/>
  <c r="M28"/>
  <c r="P28" s="1"/>
  <c r="M179"/>
  <c r="M178"/>
  <c r="P178" s="1"/>
  <c r="M204"/>
  <c r="P204" s="1"/>
  <c r="M226"/>
  <c r="P226" s="1"/>
  <c r="M159"/>
  <c r="M202"/>
  <c r="P202" s="1"/>
  <c r="M100"/>
  <c r="P100" s="1"/>
  <c r="M37"/>
  <c r="P37" s="1"/>
  <c r="M137"/>
  <c r="M132"/>
  <c r="P132" s="1"/>
  <c r="M118"/>
  <c r="P118" s="1"/>
  <c r="M33"/>
  <c r="P33" s="1"/>
  <c r="M82"/>
  <c r="M101"/>
  <c r="P101" s="1"/>
  <c r="M74"/>
  <c r="P74" s="1"/>
  <c r="M68"/>
  <c r="P68" s="1"/>
  <c r="M144"/>
  <c r="M123"/>
  <c r="P123" s="1"/>
  <c r="M196"/>
  <c r="P196" s="1"/>
  <c r="M150"/>
  <c r="P150" s="1"/>
  <c r="M15"/>
  <c r="M201"/>
  <c r="P201" s="1"/>
  <c r="M76"/>
  <c r="P76" s="1"/>
  <c r="M194"/>
  <c r="P194" s="1"/>
  <c r="M211"/>
  <c r="M120"/>
  <c r="P120" s="1"/>
  <c r="M147"/>
  <c r="P147" s="1"/>
  <c r="M212"/>
  <c r="P212" s="1"/>
  <c r="M114"/>
  <c r="M191"/>
  <c r="P191" s="1"/>
  <c r="M117"/>
  <c r="P117" s="1"/>
  <c r="M139"/>
  <c r="P139" s="1"/>
  <c r="M79"/>
  <c r="M128"/>
  <c r="P128" s="1"/>
  <c r="M83"/>
  <c r="P83" s="1"/>
  <c r="M248"/>
  <c r="P248" s="1"/>
  <c r="M99"/>
  <c r="M44"/>
  <c r="P44" s="1"/>
  <c r="M61"/>
  <c r="P61" s="1"/>
  <c r="M172"/>
  <c r="P172" s="1"/>
  <c r="M169"/>
  <c r="M136"/>
  <c r="P136" s="1"/>
  <c r="M107"/>
  <c r="P107" s="1"/>
  <c r="M32"/>
  <c r="P32" s="1"/>
  <c r="M80"/>
  <c r="M49"/>
  <c r="P49" s="1"/>
  <c r="M41"/>
  <c r="P41" s="1"/>
  <c r="M141"/>
  <c r="P141" s="1"/>
  <c r="M210"/>
  <c r="M188"/>
  <c r="P188" s="1"/>
  <c r="M209"/>
  <c r="P209" s="1"/>
  <c r="M167"/>
  <c r="P167" s="1"/>
  <c r="M215"/>
  <c r="M223"/>
  <c r="P223" s="1"/>
  <c r="M235"/>
  <c r="P235" s="1"/>
  <c r="M160"/>
  <c r="P160" s="1"/>
  <c r="M63"/>
  <c r="M35"/>
  <c r="P35" s="1"/>
  <c r="M135"/>
  <c r="P135" s="1"/>
  <c r="M186"/>
  <c r="P186" s="1"/>
  <c r="M127"/>
  <c r="M244"/>
  <c r="P244" s="1"/>
  <c r="M84"/>
  <c r="P84" s="1"/>
  <c r="M129"/>
  <c r="P129" s="1"/>
  <c r="M142"/>
  <c r="M62"/>
  <c r="P62" s="1"/>
  <c r="M97"/>
  <c r="P97" s="1"/>
  <c r="M102"/>
  <c r="P102" s="1"/>
  <c r="M193"/>
  <c r="M181"/>
  <c r="P181" s="1"/>
  <c r="M85"/>
  <c r="P85" s="1"/>
  <c r="M55"/>
  <c r="P55" s="1"/>
  <c r="M168"/>
  <c r="M143"/>
  <c r="P143" s="1"/>
  <c r="M245"/>
  <c r="P245" s="1"/>
  <c r="M189"/>
  <c r="P189" s="1"/>
  <c r="M75"/>
  <c r="M233"/>
  <c r="P233" s="1"/>
  <c r="M221"/>
  <c r="P221" s="1"/>
  <c r="M224"/>
  <c r="P224" s="1"/>
  <c r="M185"/>
  <c r="M126"/>
  <c r="P126" s="1"/>
  <c r="M109"/>
  <c r="P109" s="1"/>
  <c r="M232"/>
  <c r="P232" s="1"/>
  <c r="M156"/>
  <c r="M157"/>
  <c r="P157" s="1"/>
  <c r="M131"/>
  <c r="P131" s="1"/>
  <c r="M96"/>
  <c r="P96" s="1"/>
  <c r="M162"/>
  <c r="M216"/>
  <c r="P216" s="1"/>
  <c r="M240"/>
  <c r="P240" s="1"/>
  <c r="M207"/>
  <c r="P207" s="1"/>
  <c r="M174"/>
  <c r="M197"/>
  <c r="P197" s="1"/>
  <c r="M90"/>
  <c r="P90" s="1"/>
  <c r="M149"/>
  <c r="P149" s="1"/>
  <c r="M34"/>
  <c r="M205"/>
  <c r="P205" s="1"/>
  <c r="M64"/>
  <c r="P64" s="1"/>
  <c r="M23"/>
  <c r="P23" s="1"/>
  <c r="M242"/>
  <c r="M214"/>
  <c r="P214" s="1"/>
  <c r="M22"/>
  <c r="P22" s="1"/>
  <c r="M8"/>
  <c r="P8" s="1"/>
  <c r="M36"/>
  <c r="M95"/>
  <c r="P95" s="1"/>
  <c r="M18"/>
  <c r="P18" s="1"/>
  <c r="M21"/>
  <c r="P21" s="1"/>
  <c r="M25"/>
  <c r="M125"/>
  <c r="P125" s="1"/>
  <c r="M112"/>
  <c r="P112" s="1"/>
  <c r="M151"/>
  <c r="P151" s="1"/>
  <c r="M103"/>
  <c r="M115"/>
  <c r="P115" s="1"/>
  <c r="M199"/>
  <c r="P199" s="1"/>
  <c r="M72"/>
  <c r="P72" s="1"/>
  <c r="M70"/>
  <c r="M60"/>
  <c r="P60" s="1"/>
  <c r="M104"/>
  <c r="P104" s="1"/>
  <c r="M91"/>
  <c r="P91" s="1"/>
  <c r="M69"/>
  <c r="M231"/>
  <c r="P231" s="1"/>
  <c r="M47"/>
  <c r="P47" s="1"/>
  <c r="M230"/>
  <c r="P230" s="1"/>
  <c r="M184"/>
  <c r="M89"/>
  <c r="P89" s="1"/>
  <c r="M94"/>
  <c r="P94" s="1"/>
  <c r="M48"/>
  <c r="P48" s="1"/>
  <c r="M86"/>
  <c r="M238"/>
  <c r="P238" s="1"/>
  <c r="M59"/>
  <c r="P59" s="1"/>
  <c r="M113"/>
  <c r="P113" s="1"/>
  <c r="M10"/>
  <c r="M180"/>
  <c r="P180" s="1"/>
  <c r="M161"/>
  <c r="P161" s="1"/>
  <c r="M87"/>
  <c r="P87" s="1"/>
  <c r="M20"/>
  <c r="M43"/>
  <c r="P43" s="1"/>
  <c r="M71"/>
  <c r="P71" s="1"/>
  <c r="M77"/>
  <c r="P77" s="1"/>
  <c r="M158"/>
  <c r="M133"/>
  <c r="P133" s="1"/>
  <c r="M166"/>
  <c r="P166" s="1"/>
  <c r="M9"/>
  <c r="P9" s="1"/>
  <c r="M7"/>
  <c r="M134"/>
  <c r="P134" s="1"/>
  <c r="M138"/>
  <c r="P138" s="1"/>
  <c r="M11"/>
  <c r="P11" s="1"/>
  <c r="M51"/>
  <c r="M93"/>
  <c r="P93" s="1"/>
  <c r="M145"/>
  <c r="P145" s="1"/>
  <c r="M14"/>
  <c r="P14" s="1"/>
  <c r="M53"/>
  <c r="M195"/>
  <c r="P195" s="1"/>
  <c r="M182"/>
  <c r="P182" s="1"/>
  <c r="M119"/>
  <c r="P119" s="1"/>
  <c r="M148"/>
  <c r="M39"/>
  <c r="P39" s="1"/>
  <c r="M58"/>
  <c r="P58" s="1"/>
  <c r="M57"/>
  <c r="P57" s="1"/>
  <c r="M250"/>
  <c r="M163"/>
  <c r="P163" s="1"/>
  <c r="M234"/>
  <c r="P234" s="1"/>
  <c r="M111"/>
  <c r="P111" s="1"/>
  <c r="M247"/>
  <c r="M16"/>
  <c r="P16" s="1"/>
  <c r="M12"/>
  <c r="P12" s="1"/>
  <c r="M176"/>
  <c r="P176" s="1"/>
  <c r="M236"/>
  <c r="M170"/>
  <c r="P170" s="1"/>
  <c r="M164"/>
  <c r="P164" s="1"/>
  <c r="M50"/>
  <c r="P50" s="1"/>
  <c r="M239"/>
  <c r="M152"/>
  <c r="P152" s="1"/>
  <c r="M73"/>
  <c r="P73" s="1"/>
  <c r="M17"/>
  <c r="P17" s="1"/>
  <c r="M227"/>
  <c r="M13"/>
  <c r="P13" s="1"/>
  <c r="M243"/>
  <c r="P243" s="1"/>
  <c r="M228"/>
  <c r="P228" s="1"/>
  <c r="M81"/>
  <c r="M173"/>
  <c r="P173" s="1"/>
  <c r="M105"/>
  <c r="P105" s="1"/>
  <c r="M26"/>
  <c r="O235" i="7"/>
  <c r="O77"/>
  <c r="O219"/>
  <c r="O173"/>
  <c r="O206"/>
  <c r="O203"/>
  <c r="O130"/>
  <c r="O56"/>
  <c r="O166"/>
  <c r="O232"/>
  <c r="O150"/>
  <c r="O101"/>
  <c r="O23"/>
  <c r="O10"/>
  <c r="O70"/>
  <c r="O99"/>
  <c r="O213"/>
  <c r="O148"/>
  <c r="O239"/>
  <c r="O234"/>
  <c r="O192"/>
  <c r="O151"/>
  <c r="O266"/>
  <c r="O123"/>
  <c r="O107"/>
  <c r="O226"/>
  <c r="O91"/>
  <c r="O184"/>
  <c r="O58"/>
  <c r="O80"/>
  <c r="O26"/>
  <c r="O13"/>
  <c r="O174"/>
  <c r="O42"/>
  <c r="O47"/>
  <c r="O185"/>
  <c r="O170"/>
  <c r="O45"/>
  <c r="O108"/>
  <c r="O136"/>
  <c r="O224"/>
  <c r="O71"/>
  <c r="O156"/>
  <c r="O251"/>
  <c r="O233"/>
  <c r="O276"/>
  <c r="O241"/>
  <c r="O243"/>
  <c r="O248"/>
  <c r="O277"/>
  <c r="O122"/>
  <c r="O33"/>
  <c r="O16"/>
  <c r="O17"/>
  <c r="O41"/>
  <c r="O171"/>
  <c r="O34"/>
  <c r="O228"/>
  <c r="O201"/>
  <c r="O153"/>
  <c r="O53"/>
  <c r="O60"/>
  <c r="O278"/>
  <c r="O157"/>
  <c r="O92"/>
  <c r="O227"/>
  <c r="O104"/>
  <c r="O140"/>
  <c r="O133"/>
  <c r="O191"/>
  <c r="O152"/>
  <c r="O96"/>
  <c r="O116"/>
  <c r="O131"/>
  <c r="O169"/>
  <c r="O126"/>
  <c r="O161"/>
  <c r="O268"/>
  <c r="O200"/>
  <c r="O141"/>
  <c r="O180"/>
  <c r="O121"/>
  <c r="O124"/>
  <c r="O112"/>
  <c r="O65"/>
  <c r="O179"/>
  <c r="O128"/>
  <c r="O88"/>
  <c r="O138"/>
  <c r="O142"/>
  <c r="O134"/>
  <c r="O115"/>
  <c r="O89"/>
  <c r="O110"/>
  <c r="O240"/>
  <c r="O225"/>
  <c r="O218"/>
  <c r="O190"/>
  <c r="O100"/>
  <c r="O139"/>
  <c r="O229"/>
  <c r="O165"/>
  <c r="O246"/>
  <c r="O102"/>
  <c r="O127"/>
  <c r="O145"/>
  <c r="O204"/>
  <c r="O158"/>
  <c r="O270"/>
  <c r="O76"/>
  <c r="O78"/>
  <c r="O97"/>
  <c r="O119"/>
  <c r="O114"/>
  <c r="O103"/>
  <c r="O188"/>
  <c r="O79"/>
  <c r="O105"/>
  <c r="O178"/>
  <c r="O29"/>
  <c r="O109"/>
  <c r="O24"/>
  <c r="O242"/>
  <c r="O129"/>
  <c r="O168"/>
  <c r="O159"/>
  <c r="O195"/>
  <c r="O106"/>
  <c r="O38"/>
  <c r="O117"/>
  <c r="O155"/>
  <c r="O163"/>
  <c r="O111"/>
  <c r="O154"/>
  <c r="O238"/>
  <c r="O215"/>
  <c r="O247"/>
  <c r="O194"/>
  <c r="O223"/>
  <c r="O18"/>
  <c r="O160"/>
  <c r="O73"/>
  <c r="O37"/>
  <c r="O86"/>
  <c r="O275"/>
  <c r="O209"/>
  <c r="O183"/>
  <c r="O84"/>
  <c r="O274"/>
  <c r="O196"/>
  <c r="O19"/>
  <c r="O261"/>
  <c r="O83"/>
  <c r="O258"/>
  <c r="O182"/>
  <c r="O35"/>
  <c r="O288"/>
  <c r="O272"/>
  <c r="O287"/>
  <c r="O249"/>
  <c r="O245"/>
  <c r="O257"/>
  <c r="O290"/>
  <c r="O285"/>
  <c r="O172"/>
  <c r="O202"/>
  <c r="O146"/>
  <c r="O269"/>
  <c r="O207"/>
  <c r="O21"/>
  <c r="O55"/>
  <c r="O32"/>
  <c r="O271"/>
  <c r="O64"/>
  <c r="O236"/>
  <c r="O39"/>
  <c r="O14"/>
  <c r="O51"/>
  <c r="O95"/>
  <c r="O62"/>
  <c r="O31"/>
  <c r="O68"/>
  <c r="O263"/>
  <c r="O221"/>
  <c r="O6"/>
  <c r="O12"/>
  <c r="O20"/>
  <c r="O252"/>
  <c r="O40"/>
  <c r="O82"/>
  <c r="O22"/>
  <c r="O262"/>
  <c r="O11"/>
  <c r="O69"/>
  <c r="O135"/>
  <c r="O265"/>
  <c r="O74"/>
  <c r="O279"/>
  <c r="O144"/>
  <c r="O254"/>
  <c r="O253"/>
  <c r="O149"/>
  <c r="O291"/>
  <c r="O284"/>
  <c r="O52"/>
  <c r="O282"/>
  <c r="O283"/>
  <c r="O214"/>
  <c r="O75"/>
  <c r="O250"/>
  <c r="O67"/>
  <c r="O217"/>
  <c r="O289"/>
  <c r="O208"/>
  <c r="O177"/>
  <c r="O256"/>
  <c r="O176"/>
  <c r="O175"/>
  <c r="O267"/>
  <c r="O143"/>
  <c r="O260"/>
  <c r="O273"/>
  <c r="O164"/>
  <c r="O87"/>
  <c r="O205"/>
  <c r="O280"/>
  <c r="O212"/>
  <c r="O198"/>
  <c r="O199"/>
  <c r="O216"/>
  <c r="O27"/>
  <c r="O50"/>
  <c r="O48"/>
  <c r="O44"/>
  <c r="O7"/>
  <c r="O72"/>
  <c r="O63"/>
  <c r="O137"/>
  <c r="O132"/>
  <c r="O5"/>
  <c r="O54"/>
  <c r="O57"/>
  <c r="O43"/>
  <c r="O66"/>
  <c r="O59"/>
  <c r="O125"/>
  <c r="O46"/>
  <c r="O98"/>
  <c r="O61"/>
  <c r="O30"/>
  <c r="O28"/>
  <c r="O186"/>
  <c r="O181"/>
  <c r="O113"/>
  <c r="O9"/>
  <c r="O81"/>
  <c r="O120"/>
  <c r="O244"/>
  <c r="O230"/>
  <c r="O220"/>
  <c r="O25"/>
  <c r="O118"/>
  <c r="O255"/>
  <c r="O167"/>
  <c r="O189"/>
  <c r="O281"/>
  <c r="O297"/>
  <c r="O303"/>
  <c r="O15"/>
  <c r="O36"/>
  <c r="O292"/>
  <c r="O286"/>
  <c r="O147"/>
  <c r="O210"/>
  <c r="O211"/>
  <c r="O259"/>
  <c r="O193"/>
  <c r="O93"/>
  <c r="O187"/>
  <c r="O162"/>
  <c r="O231"/>
  <c r="O237"/>
  <c r="O94"/>
  <c r="O264"/>
  <c r="O222"/>
  <c r="O197"/>
  <c r="O90"/>
  <c r="O8"/>
  <c r="O49"/>
  <c r="O85"/>
  <c r="N85"/>
  <c r="M235"/>
  <c r="M294"/>
  <c r="M77"/>
  <c r="M219"/>
  <c r="M173"/>
  <c r="M206"/>
  <c r="M203"/>
  <c r="M130"/>
  <c r="M56"/>
  <c r="M166"/>
  <c r="M232"/>
  <c r="M150"/>
  <c r="M101"/>
  <c r="M23"/>
  <c r="M10"/>
  <c r="M70"/>
  <c r="M99"/>
  <c r="M213"/>
  <c r="M148"/>
  <c r="M239"/>
  <c r="M234"/>
  <c r="M192"/>
  <c r="M151"/>
  <c r="M266"/>
  <c r="M123"/>
  <c r="M107"/>
  <c r="M226"/>
  <c r="M91"/>
  <c r="M184"/>
  <c r="M58"/>
  <c r="M80"/>
  <c r="M26"/>
  <c r="M13"/>
  <c r="M174"/>
  <c r="M42"/>
  <c r="M47"/>
  <c r="M185"/>
  <c r="M170"/>
  <c r="M45"/>
  <c r="M300"/>
  <c r="M296"/>
  <c r="M298"/>
  <c r="M108"/>
  <c r="M136"/>
  <c r="M224"/>
  <c r="M71"/>
  <c r="M156"/>
  <c r="M251"/>
  <c r="M233"/>
  <c r="M276"/>
  <c r="M241"/>
  <c r="M243"/>
  <c r="M248"/>
  <c r="M277"/>
  <c r="M122"/>
  <c r="M33"/>
  <c r="M16"/>
  <c r="M17"/>
  <c r="M41"/>
  <c r="M171"/>
  <c r="M34"/>
  <c r="M228"/>
  <c r="M201"/>
  <c r="M153"/>
  <c r="M53"/>
  <c r="M304"/>
  <c r="M60"/>
  <c r="M278"/>
  <c r="M157"/>
  <c r="M92"/>
  <c r="M227"/>
  <c r="M104"/>
  <c r="M140"/>
  <c r="M133"/>
  <c r="M191"/>
  <c r="M152"/>
  <c r="M96"/>
  <c r="M116"/>
  <c r="M131"/>
  <c r="M169"/>
  <c r="M126"/>
  <c r="M161"/>
  <c r="M268"/>
  <c r="M200"/>
  <c r="M141"/>
  <c r="M180"/>
  <c r="M121"/>
  <c r="M124"/>
  <c r="M112"/>
  <c r="M65"/>
  <c r="M179"/>
  <c r="M128"/>
  <c r="M88"/>
  <c r="M138"/>
  <c r="M142"/>
  <c r="M134"/>
  <c r="M115"/>
  <c r="M89"/>
  <c r="M110"/>
  <c r="M240"/>
  <c r="M225"/>
  <c r="M218"/>
  <c r="M190"/>
  <c r="M100"/>
  <c r="M139"/>
  <c r="M229"/>
  <c r="M165"/>
  <c r="M246"/>
  <c r="M102"/>
  <c r="M127"/>
  <c r="M145"/>
  <c r="M204"/>
  <c r="M158"/>
  <c r="M270"/>
  <c r="M76"/>
  <c r="M78"/>
  <c r="M97"/>
  <c r="M119"/>
  <c r="M114"/>
  <c r="M103"/>
  <c r="M188"/>
  <c r="M79"/>
  <c r="M105"/>
  <c r="M178"/>
  <c r="M29"/>
  <c r="M109"/>
  <c r="M24"/>
  <c r="M242"/>
  <c r="M129"/>
  <c r="M168"/>
  <c r="M159"/>
  <c r="M195"/>
  <c r="M106"/>
  <c r="M38"/>
  <c r="M117"/>
  <c r="M155"/>
  <c r="M163"/>
  <c r="M111"/>
  <c r="M154"/>
  <c r="M238"/>
  <c r="M215"/>
  <c r="M247"/>
  <c r="M194"/>
  <c r="M223"/>
  <c r="M18"/>
  <c r="M160"/>
  <c r="M73"/>
  <c r="M37"/>
  <c r="M86"/>
  <c r="M275"/>
  <c r="M209"/>
  <c r="M183"/>
  <c r="M84"/>
  <c r="M274"/>
  <c r="M196"/>
  <c r="M19"/>
  <c r="M261"/>
  <c r="M83"/>
  <c r="M258"/>
  <c r="M182"/>
  <c r="M35"/>
  <c r="M288"/>
  <c r="M272"/>
  <c r="M287"/>
  <c r="M249"/>
  <c r="M245"/>
  <c r="M257"/>
  <c r="M290"/>
  <c r="M285"/>
  <c r="M172"/>
  <c r="M202"/>
  <c r="M146"/>
  <c r="M269"/>
  <c r="M207"/>
  <c r="M21"/>
  <c r="M55"/>
  <c r="M32"/>
  <c r="M271"/>
  <c r="M64"/>
  <c r="M236"/>
  <c r="M39"/>
  <c r="M14"/>
  <c r="M51"/>
  <c r="M95"/>
  <c r="M62"/>
  <c r="M31"/>
  <c r="M68"/>
  <c r="M263"/>
  <c r="M221"/>
  <c r="M6"/>
  <c r="M12"/>
  <c r="M20"/>
  <c r="M252"/>
  <c r="M40"/>
  <c r="M82"/>
  <c r="M22"/>
  <c r="M262"/>
  <c r="M11"/>
  <c r="M69"/>
  <c r="M135"/>
  <c r="M265"/>
  <c r="M74"/>
  <c r="M279"/>
  <c r="M144"/>
  <c r="M254"/>
  <c r="M253"/>
  <c r="M149"/>
  <c r="M291"/>
  <c r="M284"/>
  <c r="M52"/>
  <c r="M282"/>
  <c r="M283"/>
  <c r="M214"/>
  <c r="M75"/>
  <c r="M250"/>
  <c r="M67"/>
  <c r="M217"/>
  <c r="M289"/>
  <c r="M208"/>
  <c r="M177"/>
  <c r="M256"/>
  <c r="M176"/>
  <c r="M175"/>
  <c r="M267"/>
  <c r="M143"/>
  <c r="M260"/>
  <c r="M273"/>
  <c r="M164"/>
  <c r="M87"/>
  <c r="M205"/>
  <c r="M280"/>
  <c r="M212"/>
  <c r="M198"/>
  <c r="M199"/>
  <c r="M216"/>
  <c r="M27"/>
  <c r="M50"/>
  <c r="M48"/>
  <c r="M44"/>
  <c r="M7"/>
  <c r="M72"/>
  <c r="M63"/>
  <c r="M137"/>
  <c r="M132"/>
  <c r="M5"/>
  <c r="M54"/>
  <c r="M57"/>
  <c r="M43"/>
  <c r="M66"/>
  <c r="M59"/>
  <c r="M125"/>
  <c r="M46"/>
  <c r="M98"/>
  <c r="M61"/>
  <c r="M30"/>
  <c r="M28"/>
  <c r="M186"/>
  <c r="M181"/>
  <c r="M113"/>
  <c r="M9"/>
  <c r="M81"/>
  <c r="M120"/>
  <c r="M244"/>
  <c r="M230"/>
  <c r="M220"/>
  <c r="M25"/>
  <c r="M118"/>
  <c r="M255"/>
  <c r="M167"/>
  <c r="M189"/>
  <c r="M281"/>
  <c r="M297"/>
  <c r="M303"/>
  <c r="M301"/>
  <c r="M293"/>
  <c r="M295"/>
  <c r="M299"/>
  <c r="M302"/>
  <c r="M15"/>
  <c r="M36"/>
  <c r="M292"/>
  <c r="M286"/>
  <c r="M147"/>
  <c r="M210"/>
  <c r="M211"/>
  <c r="M259"/>
  <c r="M193"/>
  <c r="M93"/>
  <c r="M187"/>
  <c r="M162"/>
  <c r="M231"/>
  <c r="M237"/>
  <c r="M94"/>
  <c r="M264"/>
  <c r="M222"/>
  <c r="M197"/>
  <c r="M90"/>
  <c r="M8"/>
  <c r="M49"/>
  <c r="M85"/>
  <c r="M56" i="9"/>
  <c r="N56"/>
  <c r="M62"/>
  <c r="M98"/>
  <c r="M105"/>
  <c r="M68"/>
  <c r="M15"/>
  <c r="M112"/>
  <c r="M48"/>
  <c r="M54"/>
  <c r="M46"/>
  <c r="M83"/>
  <c r="M44"/>
  <c r="M127"/>
  <c r="M102"/>
  <c r="M93"/>
  <c r="M123"/>
  <c r="M180"/>
  <c r="M175"/>
  <c r="M152"/>
  <c r="M143"/>
  <c r="M100"/>
  <c r="M41"/>
  <c r="M185"/>
  <c r="M86"/>
  <c r="M72"/>
  <c r="M94"/>
  <c r="M106"/>
  <c r="M13"/>
  <c r="M40"/>
  <c r="M25"/>
  <c r="M138"/>
  <c r="M160"/>
  <c r="M61"/>
  <c r="M30"/>
  <c r="M169"/>
  <c r="M38"/>
  <c r="M28"/>
  <c r="M220"/>
  <c r="M207"/>
  <c r="M142"/>
  <c r="M39"/>
  <c r="M201"/>
  <c r="M115"/>
  <c r="M108"/>
  <c r="M206"/>
  <c r="M11"/>
  <c r="M148"/>
  <c r="M87"/>
  <c r="M124"/>
  <c r="M58"/>
  <c r="M77"/>
  <c r="M73"/>
  <c r="M22"/>
  <c r="M42"/>
  <c r="M65"/>
  <c r="M21"/>
  <c r="M172"/>
  <c r="M85"/>
  <c r="M215"/>
  <c r="M257"/>
  <c r="M134"/>
  <c r="M195"/>
  <c r="M89"/>
  <c r="M128"/>
  <c r="M117"/>
  <c r="M153"/>
  <c r="M75"/>
  <c r="M209"/>
  <c r="M184"/>
  <c r="M24"/>
  <c r="M260"/>
  <c r="M96"/>
  <c r="M99"/>
  <c r="M119"/>
  <c r="M47"/>
  <c r="M109"/>
  <c r="M139"/>
  <c r="M71"/>
  <c r="M80"/>
  <c r="M156"/>
  <c r="M70"/>
  <c r="M31"/>
  <c r="M78"/>
  <c r="M55"/>
  <c r="M223"/>
  <c r="M140"/>
  <c r="M76"/>
  <c r="M176"/>
  <c r="M246"/>
  <c r="M130"/>
  <c r="M167"/>
  <c r="M97"/>
  <c r="M254"/>
  <c r="M255"/>
  <c r="M256"/>
  <c r="M194"/>
  <c r="M197"/>
  <c r="M196"/>
  <c r="M155"/>
  <c r="M64"/>
  <c r="M145"/>
  <c r="M191"/>
  <c r="M250"/>
  <c r="M7"/>
  <c r="M26"/>
  <c r="M19"/>
  <c r="M66"/>
  <c r="M43"/>
  <c r="M50"/>
  <c r="M52"/>
  <c r="M111"/>
  <c r="M177"/>
  <c r="M74"/>
  <c r="M103"/>
  <c r="M113"/>
  <c r="M165"/>
  <c r="M67"/>
  <c r="M34"/>
  <c r="M36"/>
  <c r="M135"/>
  <c r="M157"/>
  <c r="M230"/>
  <c r="M249"/>
  <c r="M245"/>
  <c r="M122"/>
  <c r="M199"/>
  <c r="M192"/>
  <c r="M187"/>
  <c r="M213"/>
  <c r="M234"/>
  <c r="M60"/>
  <c r="M208"/>
  <c r="M235"/>
  <c r="M181"/>
  <c r="M202"/>
  <c r="M228"/>
  <c r="M218"/>
  <c r="M236"/>
  <c r="M227"/>
  <c r="M238"/>
  <c r="M217"/>
  <c r="M226"/>
  <c r="M126"/>
  <c r="M32"/>
  <c r="M104"/>
  <c r="M151"/>
  <c r="M214"/>
  <c r="M136"/>
  <c r="M203"/>
  <c r="M159"/>
  <c r="M29"/>
  <c r="M35"/>
  <c r="M51"/>
  <c r="M16"/>
  <c r="M10"/>
  <c r="M8"/>
  <c r="M17"/>
  <c r="M12"/>
  <c r="M5"/>
  <c r="M49"/>
  <c r="M84"/>
  <c r="M163"/>
  <c r="M27"/>
  <c r="M88"/>
  <c r="M57"/>
  <c r="M53"/>
  <c r="M149"/>
  <c r="M221"/>
  <c r="M193"/>
  <c r="M133"/>
  <c r="M141"/>
  <c r="M33"/>
  <c r="M18"/>
  <c r="M150"/>
  <c r="M170"/>
  <c r="M158"/>
  <c r="M91"/>
  <c r="M173"/>
  <c r="M222"/>
  <c r="M233"/>
  <c r="M225"/>
  <c r="M219"/>
  <c r="M237"/>
  <c r="M198"/>
  <c r="M146"/>
  <c r="M231"/>
  <c r="M101"/>
  <c r="M162"/>
  <c r="M23"/>
  <c r="M171"/>
  <c r="M154"/>
  <c r="M261"/>
  <c r="M179"/>
  <c r="M6"/>
  <c r="M9"/>
  <c r="M59"/>
  <c r="M20"/>
  <c r="M131"/>
  <c r="M183"/>
  <c r="M69"/>
  <c r="M252"/>
  <c r="M247"/>
  <c r="M164"/>
  <c r="M92"/>
  <c r="M125"/>
  <c r="M190"/>
  <c r="M205"/>
  <c r="M129"/>
  <c r="M212"/>
  <c r="M204"/>
  <c r="M118"/>
  <c r="M178"/>
  <c r="M63"/>
  <c r="M147"/>
  <c r="M232"/>
  <c r="M81"/>
  <c r="M110"/>
  <c r="M82"/>
  <c r="M95"/>
  <c r="M45"/>
  <c r="M258"/>
  <c r="M161"/>
  <c r="M229"/>
  <c r="M137"/>
  <c r="M79"/>
  <c r="M262"/>
  <c r="M189"/>
  <c r="M259"/>
  <c r="M200"/>
  <c r="M132"/>
  <c r="M114"/>
  <c r="M174"/>
  <c r="M244"/>
  <c r="M224"/>
  <c r="M90"/>
  <c r="M144"/>
  <c r="M166"/>
  <c r="M107"/>
  <c r="M211"/>
  <c r="M243"/>
  <c r="M216"/>
  <c r="M248"/>
  <c r="M168"/>
  <c r="M240"/>
  <c r="M14"/>
  <c r="M186"/>
  <c r="M253"/>
  <c r="M251"/>
  <c r="M182"/>
  <c r="M210"/>
  <c r="M241"/>
  <c r="M239"/>
  <c r="M188"/>
  <c r="M263"/>
  <c r="M242"/>
  <c r="M37"/>
  <c r="M116"/>
  <c r="M120"/>
  <c r="M121"/>
  <c r="O62"/>
  <c r="O98"/>
  <c r="O105"/>
  <c r="O68"/>
  <c r="O15"/>
  <c r="O112"/>
  <c r="O48"/>
  <c r="O54"/>
  <c r="O46"/>
  <c r="O83"/>
  <c r="O44"/>
  <c r="O127"/>
  <c r="O102"/>
  <c r="O93"/>
  <c r="O123"/>
  <c r="O180"/>
  <c r="O175"/>
  <c r="O152"/>
  <c r="O143"/>
  <c r="O100"/>
  <c r="O41"/>
  <c r="O185"/>
  <c r="O86"/>
  <c r="O72"/>
  <c r="O94"/>
  <c r="O106"/>
  <c r="O13"/>
  <c r="O40"/>
  <c r="O25"/>
  <c r="O138"/>
  <c r="O160"/>
  <c r="O61"/>
  <c r="O30"/>
  <c r="O169"/>
  <c r="O38"/>
  <c r="O28"/>
  <c r="O220"/>
  <c r="O207"/>
  <c r="O142"/>
  <c r="O39"/>
  <c r="O201"/>
  <c r="O115"/>
  <c r="O108"/>
  <c r="O206"/>
  <c r="O11"/>
  <c r="O148"/>
  <c r="O87"/>
  <c r="O124"/>
  <c r="O58"/>
  <c r="O77"/>
  <c r="O73"/>
  <c r="O22"/>
  <c r="O42"/>
  <c r="O65"/>
  <c r="O21"/>
  <c r="O172"/>
  <c r="O85"/>
  <c r="O215"/>
  <c r="O257"/>
  <c r="O134"/>
  <c r="O195"/>
  <c r="O89"/>
  <c r="O128"/>
  <c r="O117"/>
  <c r="O153"/>
  <c r="O75"/>
  <c r="O209"/>
  <c r="O184"/>
  <c r="O24"/>
  <c r="O260"/>
  <c r="O96"/>
  <c r="O99"/>
  <c r="O119"/>
  <c r="O47"/>
  <c r="O109"/>
  <c r="O139"/>
  <c r="O71"/>
  <c r="O80"/>
  <c r="O156"/>
  <c r="O70"/>
  <c r="O31"/>
  <c r="O78"/>
  <c r="O55"/>
  <c r="O223"/>
  <c r="O140"/>
  <c r="O76"/>
  <c r="O176"/>
  <c r="O246"/>
  <c r="O130"/>
  <c r="O167"/>
  <c r="O97"/>
  <c r="O254"/>
  <c r="O255"/>
  <c r="O256"/>
  <c r="O194"/>
  <c r="O197"/>
  <c r="O196"/>
  <c r="O155"/>
  <c r="O64"/>
  <c r="O145"/>
  <c r="O191"/>
  <c r="O250"/>
  <c r="O7"/>
  <c r="O26"/>
  <c r="O19"/>
  <c r="O66"/>
  <c r="O43"/>
  <c r="O50"/>
  <c r="O52"/>
  <c r="O111"/>
  <c r="O177"/>
  <c r="O74"/>
  <c r="O103"/>
  <c r="O113"/>
  <c r="O165"/>
  <c r="O67"/>
  <c r="O34"/>
  <c r="O36"/>
  <c r="O135"/>
  <c r="O157"/>
  <c r="O230"/>
  <c r="O249"/>
  <c r="O245"/>
  <c r="O122"/>
  <c r="O199"/>
  <c r="O192"/>
  <c r="O187"/>
  <c r="O213"/>
  <c r="O234"/>
  <c r="O60"/>
  <c r="O208"/>
  <c r="O235"/>
  <c r="O181"/>
  <c r="O202"/>
  <c r="O228"/>
  <c r="O218"/>
  <c r="O236"/>
  <c r="O227"/>
  <c r="O238"/>
  <c r="O217"/>
  <c r="O226"/>
  <c r="O126"/>
  <c r="O32"/>
  <c r="O104"/>
  <c r="O151"/>
  <c r="O214"/>
  <c r="O136"/>
  <c r="O203"/>
  <c r="O159"/>
  <c r="O29"/>
  <c r="O35"/>
  <c r="O51"/>
  <c r="O16"/>
  <c r="O10"/>
  <c r="O8"/>
  <c r="O17"/>
  <c r="O12"/>
  <c r="O49"/>
  <c r="O84"/>
  <c r="O163"/>
  <c r="O27"/>
  <c r="O88"/>
  <c r="O57"/>
  <c r="O53"/>
  <c r="O149"/>
  <c r="O221"/>
  <c r="O193"/>
  <c r="O133"/>
  <c r="O141"/>
  <c r="O33"/>
  <c r="O18"/>
  <c r="O150"/>
  <c r="O170"/>
  <c r="O158"/>
  <c r="O91"/>
  <c r="O173"/>
  <c r="O222"/>
  <c r="O233"/>
  <c r="O225"/>
  <c r="O219"/>
  <c r="O237"/>
  <c r="O198"/>
  <c r="O146"/>
  <c r="O231"/>
  <c r="O101"/>
  <c r="O162"/>
  <c r="O23"/>
  <c r="O171"/>
  <c r="O154"/>
  <c r="O261"/>
  <c r="O179"/>
  <c r="O6"/>
  <c r="O9"/>
  <c r="O59"/>
  <c r="O20"/>
  <c r="O131"/>
  <c r="O183"/>
  <c r="O69"/>
  <c r="O252"/>
  <c r="O247"/>
  <c r="O164"/>
  <c r="O92"/>
  <c r="O125"/>
  <c r="O190"/>
  <c r="O205"/>
  <c r="O129"/>
  <c r="O212"/>
  <c r="O204"/>
  <c r="O118"/>
  <c r="O178"/>
  <c r="O63"/>
  <c r="O147"/>
  <c r="O232"/>
  <c r="O81"/>
  <c r="O110"/>
  <c r="O82"/>
  <c r="O95"/>
  <c r="O45"/>
  <c r="O258"/>
  <c r="O161"/>
  <c r="O229"/>
  <c r="O137"/>
  <c r="O79"/>
  <c r="O262"/>
  <c r="O189"/>
  <c r="O259"/>
  <c r="O200"/>
  <c r="O132"/>
  <c r="O114"/>
  <c r="O174"/>
  <c r="O244"/>
  <c r="O224"/>
  <c r="O90"/>
  <c r="O144"/>
  <c r="O166"/>
  <c r="O107"/>
  <c r="O211"/>
  <c r="O243"/>
  <c r="O216"/>
  <c r="O248"/>
  <c r="O168"/>
  <c r="O240"/>
  <c r="O14"/>
  <c r="O186"/>
  <c r="O253"/>
  <c r="O251"/>
  <c r="O182"/>
  <c r="O210"/>
  <c r="O241"/>
  <c r="O239"/>
  <c r="O188"/>
  <c r="O263"/>
  <c r="O242"/>
  <c r="O37"/>
  <c r="O116"/>
  <c r="O120"/>
  <c r="O121"/>
  <c r="O56"/>
  <c r="N67" i="3"/>
  <c r="P67" s="1"/>
  <c r="N68" i="7"/>
  <c r="N263"/>
  <c r="N39" i="3"/>
  <c r="N60"/>
  <c r="N13"/>
  <c r="N17"/>
  <c r="N92"/>
  <c r="N47"/>
  <c r="N119"/>
  <c r="N15"/>
  <c r="N21"/>
  <c r="N18"/>
  <c r="N20"/>
  <c r="N19"/>
  <c r="N16"/>
  <c r="N86"/>
  <c r="N101"/>
  <c r="N81"/>
  <c r="N51"/>
  <c r="N56"/>
  <c r="N102"/>
  <c r="N12"/>
  <c r="N115"/>
  <c r="N99"/>
  <c r="N106"/>
  <c r="N14"/>
  <c r="N78"/>
  <c r="N127"/>
  <c r="N153"/>
  <c r="N68"/>
  <c r="N94"/>
  <c r="N28"/>
  <c r="N88"/>
  <c r="N74"/>
  <c r="N48"/>
  <c r="N35"/>
  <c r="N91"/>
  <c r="N57"/>
  <c r="N9"/>
  <c r="N128"/>
  <c r="N42"/>
  <c r="N98"/>
  <c r="N34"/>
  <c r="N54"/>
  <c r="N139"/>
  <c r="N131"/>
  <c r="N104"/>
  <c r="N160"/>
  <c r="N96"/>
  <c r="N130"/>
  <c r="N134"/>
  <c r="N11"/>
  <c r="N79"/>
  <c r="N93"/>
  <c r="N121"/>
  <c r="N32"/>
  <c r="N122"/>
  <c r="N114"/>
  <c r="N24"/>
  <c r="N90"/>
  <c r="N26"/>
  <c r="N50"/>
  <c r="N49"/>
  <c r="N123"/>
  <c r="N107"/>
  <c r="N140"/>
  <c r="N136"/>
  <c r="N126"/>
  <c r="N112"/>
  <c r="N148"/>
  <c r="N143"/>
  <c r="N31"/>
  <c r="N27"/>
  <c r="N10"/>
  <c r="N22"/>
  <c r="N44"/>
  <c r="N36"/>
  <c r="N41"/>
  <c r="N37"/>
  <c r="N80"/>
  <c r="N152"/>
  <c r="N61"/>
  <c r="N72"/>
  <c r="N75"/>
  <c r="N145"/>
  <c r="N120"/>
  <c r="N59"/>
  <c r="N105"/>
  <c r="N82"/>
  <c r="N108"/>
  <c r="N149"/>
  <c r="N129"/>
  <c r="N124"/>
  <c r="N113"/>
  <c r="N83"/>
  <c r="N95"/>
  <c r="N77"/>
  <c r="N125"/>
  <c r="N43"/>
  <c r="N97"/>
  <c r="N64"/>
  <c r="N58"/>
  <c r="N53"/>
  <c r="N33"/>
  <c r="N29"/>
  <c r="N30"/>
  <c r="N8"/>
  <c r="N6"/>
  <c r="N7"/>
  <c r="N5"/>
  <c r="N23"/>
  <c r="N71"/>
  <c r="N25"/>
  <c r="N84"/>
  <c r="N85"/>
  <c r="N63"/>
  <c r="N89"/>
  <c r="N73"/>
  <c r="N76"/>
  <c r="N118"/>
  <c r="N150"/>
  <c r="N133"/>
  <c r="N147"/>
  <c r="N66"/>
  <c r="N70"/>
  <c r="P70" s="1"/>
  <c r="N103"/>
  <c r="P103" s="1"/>
  <c r="N132"/>
  <c r="P132" s="1"/>
  <c r="N146"/>
  <c r="N62"/>
  <c r="P62" s="1"/>
  <c r="N65"/>
  <c r="P65" s="1"/>
  <c r="N52"/>
  <c r="P52" s="1"/>
  <c r="N69"/>
  <c r="P69" s="1"/>
  <c r="N111"/>
  <c r="N46"/>
  <c r="P46" s="1"/>
  <c r="N141"/>
  <c r="P141" s="1"/>
  <c r="N100"/>
  <c r="P100" s="1"/>
  <c r="N116"/>
  <c r="P116" s="1"/>
  <c r="N137"/>
  <c r="P137" s="1"/>
  <c r="N159"/>
  <c r="P159" s="1"/>
  <c r="N155"/>
  <c r="P155" s="1"/>
  <c r="N117"/>
  <c r="P117" s="1"/>
  <c r="N110"/>
  <c r="P110" s="1"/>
  <c r="N45"/>
  <c r="P45" s="1"/>
  <c r="N161"/>
  <c r="P161" s="1"/>
  <c r="N157"/>
  <c r="P157" s="1"/>
  <c r="N158"/>
  <c r="P158" s="1"/>
  <c r="N87"/>
  <c r="P87" s="1"/>
  <c r="N138"/>
  <c r="P138" s="1"/>
  <c r="N144"/>
  <c r="P144" s="1"/>
  <c r="N142"/>
  <c r="P142" s="1"/>
  <c r="N109"/>
  <c r="P109" s="1"/>
  <c r="N156"/>
  <c r="P156" s="1"/>
  <c r="N40"/>
  <c r="P40" s="1"/>
  <c r="N154"/>
  <c r="P154" s="1"/>
  <c r="N38"/>
  <c r="P38" s="1"/>
  <c r="N151"/>
  <c r="N135"/>
  <c r="N30" i="2"/>
  <c r="N138"/>
  <c r="P138" s="1"/>
  <c r="N155"/>
  <c r="N186"/>
  <c r="N79"/>
  <c r="N28"/>
  <c r="P28" s="1"/>
  <c r="N194"/>
  <c r="N199"/>
  <c r="P199" s="1"/>
  <c r="N69"/>
  <c r="N116"/>
  <c r="P116" s="1"/>
  <c r="N72"/>
  <c r="N98"/>
  <c r="N105"/>
  <c r="N109"/>
  <c r="P109" s="1"/>
  <c r="N160"/>
  <c r="N118"/>
  <c r="N92"/>
  <c r="N84"/>
  <c r="P84" s="1"/>
  <c r="N115"/>
  <c r="N139"/>
  <c r="N114"/>
  <c r="N9"/>
  <c r="P9" s="1"/>
  <c r="N16"/>
  <c r="N23"/>
  <c r="N91"/>
  <c r="N6"/>
  <c r="P6" s="1"/>
  <c r="N38"/>
  <c r="N51"/>
  <c r="N174"/>
  <c r="N147"/>
  <c r="P147" s="1"/>
  <c r="N110"/>
  <c r="N146"/>
  <c r="N132"/>
  <c r="N175"/>
  <c r="P175" s="1"/>
  <c r="N60"/>
  <c r="N179"/>
  <c r="N163"/>
  <c r="N135"/>
  <c r="P135" s="1"/>
  <c r="N130"/>
  <c r="N78"/>
  <c r="N124"/>
  <c r="N223"/>
  <c r="P223" s="1"/>
  <c r="N196"/>
  <c r="N85"/>
  <c r="N149"/>
  <c r="N10"/>
  <c r="P10" s="1"/>
  <c r="N12"/>
  <c r="N222"/>
  <c r="N74"/>
  <c r="N133"/>
  <c r="P133" s="1"/>
  <c r="N219"/>
  <c r="N68"/>
  <c r="N20"/>
  <c r="N15"/>
  <c r="P15" s="1"/>
  <c r="N131"/>
  <c r="N185"/>
  <c r="N95"/>
  <c r="N165"/>
  <c r="P165" s="1"/>
  <c r="N142"/>
  <c r="N86"/>
  <c r="N145"/>
  <c r="N207"/>
  <c r="P207" s="1"/>
  <c r="N134"/>
  <c r="N113"/>
  <c r="N141"/>
  <c r="N164"/>
  <c r="P164" s="1"/>
  <c r="N195"/>
  <c r="N206"/>
  <c r="N226"/>
  <c r="N170"/>
  <c r="P170" s="1"/>
  <c r="N144"/>
  <c r="N73"/>
  <c r="N103"/>
  <c r="N154"/>
  <c r="P154" s="1"/>
  <c r="N127"/>
  <c r="N148"/>
  <c r="N122"/>
  <c r="N125"/>
  <c r="P125" s="1"/>
  <c r="N158"/>
  <c r="N89"/>
  <c r="N106"/>
  <c r="N137"/>
  <c r="P137" s="1"/>
  <c r="N80"/>
  <c r="N123"/>
  <c r="N126"/>
  <c r="N224"/>
  <c r="P224" s="1"/>
  <c r="N212"/>
  <c r="N184"/>
  <c r="N129"/>
  <c r="N39"/>
  <c r="P39" s="1"/>
  <c r="N37"/>
  <c r="N27"/>
  <c r="N97"/>
  <c r="N83"/>
  <c r="P83" s="1"/>
  <c r="N169"/>
  <c r="N181"/>
  <c r="N71"/>
  <c r="N67"/>
  <c r="P67" s="1"/>
  <c r="N64"/>
  <c r="N104"/>
  <c r="N59"/>
  <c r="N48"/>
  <c r="P48" s="1"/>
  <c r="N29"/>
  <c r="N82"/>
  <c r="N136"/>
  <c r="N54"/>
  <c r="P54" s="1"/>
  <c r="N46"/>
  <c r="N208"/>
  <c r="N198"/>
  <c r="N190"/>
  <c r="P190" s="1"/>
  <c r="N213"/>
  <c r="N211"/>
  <c r="N210"/>
  <c r="N183"/>
  <c r="P183" s="1"/>
  <c r="N182"/>
  <c r="N173"/>
  <c r="N121"/>
  <c r="N151"/>
  <c r="P151" s="1"/>
  <c r="N225"/>
  <c r="N172"/>
  <c r="N188"/>
  <c r="N34"/>
  <c r="P34" s="1"/>
  <c r="N44"/>
  <c r="N40"/>
  <c r="N102"/>
  <c r="N33"/>
  <c r="P33" s="1"/>
  <c r="N75"/>
  <c r="N66"/>
  <c r="N167"/>
  <c r="N156"/>
  <c r="P156" s="1"/>
  <c r="N90"/>
  <c r="N101"/>
  <c r="N140"/>
  <c r="N159"/>
  <c r="P159" s="1"/>
  <c r="N53"/>
  <c r="N99"/>
  <c r="N112"/>
  <c r="N77"/>
  <c r="P77" s="1"/>
  <c r="N100"/>
  <c r="N117"/>
  <c r="N119"/>
  <c r="N150"/>
  <c r="P150" s="1"/>
  <c r="N88"/>
  <c r="N111"/>
  <c r="N57"/>
  <c r="N63"/>
  <c r="P63" s="1"/>
  <c r="N45"/>
  <c r="N56"/>
  <c r="N18"/>
  <c r="N152"/>
  <c r="P152" s="1"/>
  <c r="N218"/>
  <c r="N215"/>
  <c r="N191"/>
  <c r="N192"/>
  <c r="P192" s="1"/>
  <c r="N220"/>
  <c r="N189"/>
  <c r="N171"/>
  <c r="N178"/>
  <c r="P178" s="1"/>
  <c r="N176"/>
  <c r="N166"/>
  <c r="N197"/>
  <c r="N193"/>
  <c r="P193" s="1"/>
  <c r="N65"/>
  <c r="N120"/>
  <c r="N128"/>
  <c r="N93"/>
  <c r="P93" s="1"/>
  <c r="N87"/>
  <c r="N81"/>
  <c r="N180"/>
  <c r="N94"/>
  <c r="P94" s="1"/>
  <c r="N200"/>
  <c r="N202"/>
  <c r="N187"/>
  <c r="N221"/>
  <c r="P221" s="1"/>
  <c r="N203"/>
  <c r="N217"/>
  <c r="P217" s="1"/>
  <c r="N205"/>
  <c r="N204"/>
  <c r="P204" s="1"/>
  <c r="N143"/>
  <c r="N153"/>
  <c r="N168"/>
  <c r="N70"/>
  <c r="P70" s="1"/>
  <c r="N17"/>
  <c r="N50"/>
  <c r="P50" s="1"/>
  <c r="N157"/>
  <c r="N5"/>
  <c r="P5" s="1"/>
  <c r="N8"/>
  <c r="N7"/>
  <c r="N19"/>
  <c r="N32"/>
  <c r="P32" s="1"/>
  <c r="N14"/>
  <c r="N13"/>
  <c r="P13" s="1"/>
  <c r="N11"/>
  <c r="N162"/>
  <c r="P162" s="1"/>
  <c r="N107"/>
  <c r="N58"/>
  <c r="P58" s="1"/>
  <c r="N55"/>
  <c r="N52"/>
  <c r="P52" s="1"/>
  <c r="N41"/>
  <c r="N49"/>
  <c r="P49" s="1"/>
  <c r="N25"/>
  <c r="N61"/>
  <c r="P61" s="1"/>
  <c r="N42"/>
  <c r="N26"/>
  <c r="P26" s="1"/>
  <c r="N31"/>
  <c r="N108"/>
  <c r="P108" s="1"/>
  <c r="N76"/>
  <c r="N22"/>
  <c r="P22" s="1"/>
  <c r="N36"/>
  <c r="N201"/>
  <c r="P201" s="1"/>
  <c r="N214"/>
  <c r="N209"/>
  <c r="P209" s="1"/>
  <c r="N161"/>
  <c r="N96"/>
  <c r="P96" s="1"/>
  <c r="N21"/>
  <c r="N24"/>
  <c r="P24" s="1"/>
  <c r="N216"/>
  <c r="N177"/>
  <c r="P177" s="1"/>
  <c r="P186"/>
  <c r="P98"/>
  <c r="P118"/>
  <c r="P139"/>
  <c r="P23"/>
  <c r="P51"/>
  <c r="P146"/>
  <c r="P179"/>
  <c r="P78"/>
  <c r="P85"/>
  <c r="P222"/>
  <c r="P68"/>
  <c r="P185"/>
  <c r="P86"/>
  <c r="P113"/>
  <c r="P206"/>
  <c r="P73"/>
  <c r="P148"/>
  <c r="P89"/>
  <c r="P123"/>
  <c r="P184"/>
  <c r="P27"/>
  <c r="P181"/>
  <c r="P104"/>
  <c r="P82"/>
  <c r="P208"/>
  <c r="P211"/>
  <c r="P173"/>
  <c r="P172"/>
  <c r="P40"/>
  <c r="P66"/>
  <c r="P101"/>
  <c r="P99"/>
  <c r="P117"/>
  <c r="P111"/>
  <c r="P56"/>
  <c r="P215"/>
  <c r="P189"/>
  <c r="P166"/>
  <c r="P120"/>
  <c r="P81"/>
  <c r="P202"/>
  <c r="P153"/>
  <c r="P7"/>
  <c r="N65" i="8"/>
  <c r="N106"/>
  <c r="P106" s="1"/>
  <c r="N194"/>
  <c r="N177"/>
  <c r="P177" s="1"/>
  <c r="N72"/>
  <c r="N88"/>
  <c r="P88" s="1"/>
  <c r="N80"/>
  <c r="N138"/>
  <c r="P138" s="1"/>
  <c r="N96"/>
  <c r="N64"/>
  <c r="P64" s="1"/>
  <c r="N89"/>
  <c r="N214"/>
  <c r="P214" s="1"/>
  <c r="N159"/>
  <c r="N207"/>
  <c r="P207" s="1"/>
  <c r="N46"/>
  <c r="N289"/>
  <c r="P289" s="1"/>
  <c r="N125"/>
  <c r="N63"/>
  <c r="P63" s="1"/>
  <c r="N101"/>
  <c r="N14"/>
  <c r="P14" s="1"/>
  <c r="N107"/>
  <c r="N247"/>
  <c r="P247" s="1"/>
  <c r="N143"/>
  <c r="N13"/>
  <c r="P13" s="1"/>
  <c r="N8"/>
  <c r="N5"/>
  <c r="P5" s="1"/>
  <c r="N60"/>
  <c r="N12"/>
  <c r="P12" s="1"/>
  <c r="N86"/>
  <c r="N123"/>
  <c r="P123" s="1"/>
  <c r="N126"/>
  <c r="N57"/>
  <c r="P57" s="1"/>
  <c r="N56"/>
  <c r="N141"/>
  <c r="P141" s="1"/>
  <c r="N156"/>
  <c r="N74"/>
  <c r="P74" s="1"/>
  <c r="N112"/>
  <c r="N190"/>
  <c r="P190" s="1"/>
  <c r="N229"/>
  <c r="N121"/>
  <c r="P121" s="1"/>
  <c r="N76"/>
  <c r="N193"/>
  <c r="P193" s="1"/>
  <c r="N266"/>
  <c r="N274"/>
  <c r="P274" s="1"/>
  <c r="N264"/>
  <c r="N302"/>
  <c r="P302" s="1"/>
  <c r="N261"/>
  <c r="N291"/>
  <c r="P291" s="1"/>
  <c r="N196"/>
  <c r="N249"/>
  <c r="P249" s="1"/>
  <c r="N218"/>
  <c r="N268"/>
  <c r="P268" s="1"/>
  <c r="N167"/>
  <c r="N152"/>
  <c r="P152" s="1"/>
  <c r="N70"/>
  <c r="N78"/>
  <c r="P78" s="1"/>
  <c r="N286"/>
  <c r="N313"/>
  <c r="P313" s="1"/>
  <c r="N311"/>
  <c r="N262"/>
  <c r="P262" s="1"/>
  <c r="N118"/>
  <c r="N312"/>
  <c r="P312" s="1"/>
  <c r="N85"/>
  <c r="N136"/>
  <c r="P136" s="1"/>
  <c r="N36"/>
  <c r="N32"/>
  <c r="P32" s="1"/>
  <c r="N147"/>
  <c r="N189"/>
  <c r="P189" s="1"/>
  <c r="N145"/>
  <c r="N170"/>
  <c r="P170" s="1"/>
  <c r="N172"/>
  <c r="N213"/>
  <c r="P213" s="1"/>
  <c r="N151"/>
  <c r="N220"/>
  <c r="P220" s="1"/>
  <c r="N226"/>
  <c r="N173"/>
  <c r="P173" s="1"/>
  <c r="N155"/>
  <c r="N206"/>
  <c r="P206" s="1"/>
  <c r="N258"/>
  <c r="N81"/>
  <c r="P81" s="1"/>
  <c r="N237"/>
  <c r="N316"/>
  <c r="P316" s="1"/>
  <c r="N205"/>
  <c r="N142"/>
  <c r="P142" s="1"/>
  <c r="N198"/>
  <c r="N212"/>
  <c r="P212" s="1"/>
  <c r="N192"/>
  <c r="N209"/>
  <c r="P209" s="1"/>
  <c r="N250"/>
  <c r="N137"/>
  <c r="P137" s="1"/>
  <c r="N185"/>
  <c r="N130"/>
  <c r="P130" s="1"/>
  <c r="N201"/>
  <c r="N92"/>
  <c r="P92" s="1"/>
  <c r="N148"/>
  <c r="N134"/>
  <c r="P134" s="1"/>
  <c r="N208"/>
  <c r="N238"/>
  <c r="P238" s="1"/>
  <c r="N245"/>
  <c r="N120"/>
  <c r="P120" s="1"/>
  <c r="N251"/>
  <c r="N124"/>
  <c r="P124" s="1"/>
  <c r="N265"/>
  <c r="N211"/>
  <c r="P211" s="1"/>
  <c r="N132"/>
  <c r="N91"/>
  <c r="P91" s="1"/>
  <c r="N168"/>
  <c r="N228"/>
  <c r="P228" s="1"/>
  <c r="N131"/>
  <c r="N73"/>
  <c r="P73" s="1"/>
  <c r="N71"/>
  <c r="N51"/>
  <c r="P51" s="1"/>
  <c r="N68"/>
  <c r="N100"/>
  <c r="P100" s="1"/>
  <c r="N231"/>
  <c r="N317"/>
  <c r="P317" s="1"/>
  <c r="N79"/>
  <c r="N235"/>
  <c r="P235" s="1"/>
  <c r="N174"/>
  <c r="N293"/>
  <c r="P293" s="1"/>
  <c r="N171"/>
  <c r="N210"/>
  <c r="P210" s="1"/>
  <c r="N269"/>
  <c r="N127"/>
  <c r="P127" s="1"/>
  <c r="N241"/>
  <c r="N227"/>
  <c r="P227" s="1"/>
  <c r="N285"/>
  <c r="N271"/>
  <c r="P271" s="1"/>
  <c r="N215"/>
  <c r="N242"/>
  <c r="P242" s="1"/>
  <c r="N280"/>
  <c r="N272"/>
  <c r="P272" s="1"/>
  <c r="N255"/>
  <c r="N82"/>
  <c r="P82" s="1"/>
  <c r="N150"/>
  <c r="N114"/>
  <c r="P114" s="1"/>
  <c r="N59"/>
  <c r="N55"/>
  <c r="P55" s="1"/>
  <c r="N102"/>
  <c r="N37"/>
  <c r="P37" s="1"/>
  <c r="N43"/>
  <c r="N50"/>
  <c r="P50" s="1"/>
  <c r="N26"/>
  <c r="N239"/>
  <c r="P239" s="1"/>
  <c r="N116"/>
  <c r="N27"/>
  <c r="P27" s="1"/>
  <c r="N58"/>
  <c r="N42"/>
  <c r="P42" s="1"/>
  <c r="N154"/>
  <c r="N139"/>
  <c r="P139" s="1"/>
  <c r="N90"/>
  <c r="N253"/>
  <c r="P253" s="1"/>
  <c r="N128"/>
  <c r="N98"/>
  <c r="P98" s="1"/>
  <c r="N256"/>
  <c r="N144"/>
  <c r="P144" s="1"/>
  <c r="N234"/>
  <c r="N225"/>
  <c r="P225" s="1"/>
  <c r="N163"/>
  <c r="N216"/>
  <c r="P216" s="1"/>
  <c r="N20"/>
  <c r="N39"/>
  <c r="P39" s="1"/>
  <c r="N19"/>
  <c r="N236"/>
  <c r="P236" s="1"/>
  <c r="N49"/>
  <c r="N48"/>
  <c r="P48" s="1"/>
  <c r="N278"/>
  <c r="N282"/>
  <c r="P282" s="1"/>
  <c r="N288"/>
  <c r="N267"/>
  <c r="P267" s="1"/>
  <c r="N244"/>
  <c r="N273"/>
  <c r="P273" s="1"/>
  <c r="N294"/>
  <c r="N305"/>
  <c r="P305" s="1"/>
  <c r="N252"/>
  <c r="N178"/>
  <c r="P178" s="1"/>
  <c r="N297"/>
  <c r="N221"/>
  <c r="P221" s="1"/>
  <c r="N158"/>
  <c r="N248"/>
  <c r="P248" s="1"/>
  <c r="N303"/>
  <c r="N300"/>
  <c r="P300" s="1"/>
  <c r="N94"/>
  <c r="N40"/>
  <c r="P40" s="1"/>
  <c r="N53"/>
  <c r="N33"/>
  <c r="P33" s="1"/>
  <c r="N77"/>
  <c r="N66"/>
  <c r="P66" s="1"/>
  <c r="N314"/>
  <c r="N315"/>
  <c r="P315" s="1"/>
  <c r="N164"/>
  <c r="N67"/>
  <c r="P67" s="1"/>
  <c r="N38"/>
  <c r="N24"/>
  <c r="P24" s="1"/>
  <c r="N83"/>
  <c r="N105"/>
  <c r="P105" s="1"/>
  <c r="N93"/>
  <c r="N99"/>
  <c r="P99" s="1"/>
  <c r="N179"/>
  <c r="N276"/>
  <c r="P276" s="1"/>
  <c r="N202"/>
  <c r="N199"/>
  <c r="P199" s="1"/>
  <c r="N222"/>
  <c r="N259"/>
  <c r="P259" s="1"/>
  <c r="N240"/>
  <c r="N224"/>
  <c r="P224" s="1"/>
  <c r="N217"/>
  <c r="N275"/>
  <c r="P275" s="1"/>
  <c r="N28"/>
  <c r="N181"/>
  <c r="P181" s="1"/>
  <c r="N44"/>
  <c r="N30"/>
  <c r="P30" s="1"/>
  <c r="N165"/>
  <c r="N21"/>
  <c r="P21" s="1"/>
  <c r="N117"/>
  <c r="N230"/>
  <c r="P230" s="1"/>
  <c r="N246"/>
  <c r="N135"/>
  <c r="P135" s="1"/>
  <c r="N119"/>
  <c r="N95"/>
  <c r="P95" s="1"/>
  <c r="N103"/>
  <c r="N25"/>
  <c r="P25" s="1"/>
  <c r="N129"/>
  <c r="N187"/>
  <c r="P187" s="1"/>
  <c r="N203"/>
  <c r="N304"/>
  <c r="P304" s="1"/>
  <c r="N307"/>
  <c r="N279"/>
  <c r="P279" s="1"/>
  <c r="N157"/>
  <c r="N296"/>
  <c r="P296" s="1"/>
  <c r="N292"/>
  <c r="N281"/>
  <c r="P281" s="1"/>
  <c r="N84"/>
  <c r="N254"/>
  <c r="P254" s="1"/>
  <c r="N108"/>
  <c r="N166"/>
  <c r="P166" s="1"/>
  <c r="N122"/>
  <c r="N188"/>
  <c r="P188" s="1"/>
  <c r="N180"/>
  <c r="N115"/>
  <c r="P115" s="1"/>
  <c r="N113"/>
  <c r="N109"/>
  <c r="P109" s="1"/>
  <c r="N104"/>
  <c r="N295"/>
  <c r="P295" s="1"/>
  <c r="N153"/>
  <c r="N308"/>
  <c r="P308" s="1"/>
  <c r="N283"/>
  <c r="N184"/>
  <c r="P184" s="1"/>
  <c r="N146"/>
  <c r="N290"/>
  <c r="P290" s="1"/>
  <c r="N232"/>
  <c r="N219"/>
  <c r="P219" s="1"/>
  <c r="N183"/>
  <c r="N301"/>
  <c r="P301" s="1"/>
  <c r="N160"/>
  <c r="N197"/>
  <c r="P197" s="1"/>
  <c r="N186"/>
  <c r="N260"/>
  <c r="P260" s="1"/>
  <c r="N223"/>
  <c r="N195"/>
  <c r="P195" s="1"/>
  <c r="N200"/>
  <c r="N233"/>
  <c r="P233" s="1"/>
  <c r="N298"/>
  <c r="N176"/>
  <c r="P176" s="1"/>
  <c r="N87"/>
  <c r="N69"/>
  <c r="P69" s="1"/>
  <c r="N9"/>
  <c r="N29"/>
  <c r="P29" s="1"/>
  <c r="N16"/>
  <c r="N6"/>
  <c r="P6" s="1"/>
  <c r="N11"/>
  <c r="N22"/>
  <c r="P22" s="1"/>
  <c r="N7"/>
  <c r="N23"/>
  <c r="P23" s="1"/>
  <c r="N31"/>
  <c r="N270"/>
  <c r="P270" s="1"/>
  <c r="N284"/>
  <c r="N287"/>
  <c r="P287" s="1"/>
  <c r="N17"/>
  <c r="N10"/>
  <c r="P10" s="1"/>
  <c r="N191"/>
  <c r="N35"/>
  <c r="P35" s="1"/>
  <c r="N52"/>
  <c r="N47"/>
  <c r="P47" s="1"/>
  <c r="N41"/>
  <c r="N54"/>
  <c r="P54" s="1"/>
  <c r="N140"/>
  <c r="N204"/>
  <c r="P204" s="1"/>
  <c r="N182"/>
  <c r="N97"/>
  <c r="P97" s="1"/>
  <c r="N62"/>
  <c r="N169"/>
  <c r="P169" s="1"/>
  <c r="N34"/>
  <c r="N257"/>
  <c r="P257" s="1"/>
  <c r="N61"/>
  <c r="N299"/>
  <c r="P299" s="1"/>
  <c r="N309"/>
  <c r="N162"/>
  <c r="P162" s="1"/>
  <c r="N175"/>
  <c r="N310"/>
  <c r="P310" s="1"/>
  <c r="N149"/>
  <c r="N306"/>
  <c r="P306" s="1"/>
  <c r="N161"/>
  <c r="N277"/>
  <c r="P277" s="1"/>
  <c r="N263"/>
  <c r="N75"/>
  <c r="P75" s="1"/>
  <c r="N45"/>
  <c r="N133"/>
  <c r="P133" s="1"/>
  <c r="N111"/>
  <c r="N243"/>
  <c r="P243" s="1"/>
  <c r="N18"/>
  <c r="N15"/>
  <c r="N235" i="7"/>
  <c r="N294"/>
  <c r="N77"/>
  <c r="P77" s="1"/>
  <c r="N219"/>
  <c r="N173"/>
  <c r="P173" s="1"/>
  <c r="N206"/>
  <c r="N203"/>
  <c r="P203" s="1"/>
  <c r="N130"/>
  <c r="N56"/>
  <c r="P56" s="1"/>
  <c r="N166"/>
  <c r="N232"/>
  <c r="N150"/>
  <c r="N101"/>
  <c r="N23"/>
  <c r="N10"/>
  <c r="N70"/>
  <c r="N99"/>
  <c r="N213"/>
  <c r="N148"/>
  <c r="N239"/>
  <c r="N234"/>
  <c r="N192"/>
  <c r="N151"/>
  <c r="N266"/>
  <c r="N123"/>
  <c r="N107"/>
  <c r="N226"/>
  <c r="N91"/>
  <c r="N184"/>
  <c r="N58"/>
  <c r="N80"/>
  <c r="N26"/>
  <c r="N13"/>
  <c r="N174"/>
  <c r="N42"/>
  <c r="N47"/>
  <c r="N185"/>
  <c r="N170"/>
  <c r="N45"/>
  <c r="N300"/>
  <c r="N296"/>
  <c r="N298"/>
  <c r="N108"/>
  <c r="N136"/>
  <c r="N224"/>
  <c r="N71"/>
  <c r="N156"/>
  <c r="N251"/>
  <c r="N233"/>
  <c r="N276"/>
  <c r="N241"/>
  <c r="N243"/>
  <c r="N248"/>
  <c r="N277"/>
  <c r="N122"/>
  <c r="N33"/>
  <c r="N16"/>
  <c r="N17"/>
  <c r="N41"/>
  <c r="N171"/>
  <c r="N34"/>
  <c r="N228"/>
  <c r="N201"/>
  <c r="N153"/>
  <c r="N53"/>
  <c r="N304"/>
  <c r="N60"/>
  <c r="N278"/>
  <c r="N157"/>
  <c r="N92"/>
  <c r="N227"/>
  <c r="N104"/>
  <c r="N140"/>
  <c r="N133"/>
  <c r="N191"/>
  <c r="N152"/>
  <c r="N96"/>
  <c r="N116"/>
  <c r="N131"/>
  <c r="N169"/>
  <c r="N126"/>
  <c r="N161"/>
  <c r="N268"/>
  <c r="N200"/>
  <c r="N141"/>
  <c r="N180"/>
  <c r="N121"/>
  <c r="N124"/>
  <c r="N112"/>
  <c r="N65"/>
  <c r="N179"/>
  <c r="N128"/>
  <c r="N88"/>
  <c r="N138"/>
  <c r="N142"/>
  <c r="N134"/>
  <c r="N115"/>
  <c r="N89"/>
  <c r="N110"/>
  <c r="N240"/>
  <c r="N225"/>
  <c r="N218"/>
  <c r="N190"/>
  <c r="N100"/>
  <c r="N139"/>
  <c r="N229"/>
  <c r="N165"/>
  <c r="N246"/>
  <c r="N102"/>
  <c r="N127"/>
  <c r="N145"/>
  <c r="N204"/>
  <c r="N158"/>
  <c r="N270"/>
  <c r="N76"/>
  <c r="N78"/>
  <c r="N97"/>
  <c r="N119"/>
  <c r="N114"/>
  <c r="N103"/>
  <c r="N188"/>
  <c r="N79"/>
  <c r="N105"/>
  <c r="N178"/>
  <c r="N29"/>
  <c r="N109"/>
  <c r="N24"/>
  <c r="N242"/>
  <c r="N129"/>
  <c r="N168"/>
  <c r="N159"/>
  <c r="N195"/>
  <c r="N106"/>
  <c r="N38"/>
  <c r="N117"/>
  <c r="N155"/>
  <c r="N163"/>
  <c r="N111"/>
  <c r="N154"/>
  <c r="N238"/>
  <c r="N215"/>
  <c r="N247"/>
  <c r="N194"/>
  <c r="N223"/>
  <c r="N18"/>
  <c r="N160"/>
  <c r="N73"/>
  <c r="N37"/>
  <c r="N86"/>
  <c r="N275"/>
  <c r="N209"/>
  <c r="N183"/>
  <c r="N84"/>
  <c r="N274"/>
  <c r="N196"/>
  <c r="N19"/>
  <c r="N261"/>
  <c r="N83"/>
  <c r="N258"/>
  <c r="N182"/>
  <c r="N35"/>
  <c r="N288"/>
  <c r="N272"/>
  <c r="N287"/>
  <c r="N249"/>
  <c r="N245"/>
  <c r="N257"/>
  <c r="N290"/>
  <c r="N285"/>
  <c r="N172"/>
  <c r="N202"/>
  <c r="N146"/>
  <c r="N269"/>
  <c r="N207"/>
  <c r="N21"/>
  <c r="N55"/>
  <c r="N32"/>
  <c r="N271"/>
  <c r="N64"/>
  <c r="N236"/>
  <c r="N39"/>
  <c r="N14"/>
  <c r="N51"/>
  <c r="N95"/>
  <c r="N62"/>
  <c r="N31"/>
  <c r="N221"/>
  <c r="N6"/>
  <c r="N12"/>
  <c r="N20"/>
  <c r="N252"/>
  <c r="N40"/>
  <c r="N82"/>
  <c r="N22"/>
  <c r="N262"/>
  <c r="N11"/>
  <c r="N69"/>
  <c r="N135"/>
  <c r="N265"/>
  <c r="N74"/>
  <c r="N279"/>
  <c r="N144"/>
  <c r="N254"/>
  <c r="N253"/>
  <c r="N149"/>
  <c r="N291"/>
  <c r="N284"/>
  <c r="N52"/>
  <c r="N282"/>
  <c r="N283"/>
  <c r="N214"/>
  <c r="N75"/>
  <c r="N250"/>
  <c r="N67"/>
  <c r="N217"/>
  <c r="N289"/>
  <c r="N208"/>
  <c r="N177"/>
  <c r="N256"/>
  <c r="N176"/>
  <c r="N175"/>
  <c r="N267"/>
  <c r="N143"/>
  <c r="N260"/>
  <c r="N273"/>
  <c r="N164"/>
  <c r="N87"/>
  <c r="N205"/>
  <c r="N280"/>
  <c r="N212"/>
  <c r="N198"/>
  <c r="N199"/>
  <c r="N216"/>
  <c r="N27"/>
  <c r="N50"/>
  <c r="N48"/>
  <c r="N44"/>
  <c r="N7"/>
  <c r="N72"/>
  <c r="N63"/>
  <c r="N137"/>
  <c r="N132"/>
  <c r="N5"/>
  <c r="N54"/>
  <c r="N57"/>
  <c r="N43"/>
  <c r="N66"/>
  <c r="N59"/>
  <c r="N125"/>
  <c r="N46"/>
  <c r="N98"/>
  <c r="N61"/>
  <c r="N30"/>
  <c r="N28"/>
  <c r="N186"/>
  <c r="N181"/>
  <c r="N113"/>
  <c r="N9"/>
  <c r="N81"/>
  <c r="N120"/>
  <c r="N244"/>
  <c r="N230"/>
  <c r="N220"/>
  <c r="N25"/>
  <c r="N118"/>
  <c r="N255"/>
  <c r="N167"/>
  <c r="N189"/>
  <c r="N281"/>
  <c r="N297"/>
  <c r="N303"/>
  <c r="N301"/>
  <c r="N293"/>
  <c r="N295"/>
  <c r="N299"/>
  <c r="N302"/>
  <c r="N15"/>
  <c r="N36"/>
  <c r="N292"/>
  <c r="N286"/>
  <c r="N147"/>
  <c r="N210"/>
  <c r="N211"/>
  <c r="N259"/>
  <c r="N193"/>
  <c r="N93"/>
  <c r="N187"/>
  <c r="N162"/>
  <c r="N231"/>
  <c r="N237"/>
  <c r="N94"/>
  <c r="N264"/>
  <c r="N222"/>
  <c r="N197"/>
  <c r="N90"/>
  <c r="N8"/>
  <c r="N49"/>
  <c r="P296"/>
  <c r="P294"/>
  <c r="P206"/>
  <c r="P85"/>
  <c r="N35" i="2"/>
  <c r="P35" s="1"/>
  <c r="N47"/>
  <c r="N43"/>
  <c r="P43" s="1"/>
  <c r="N62"/>
  <c r="P62" s="1"/>
  <c r="N110" i="8"/>
  <c r="N55" i="3"/>
  <c r="N62" i="9"/>
  <c r="P62" s="1"/>
  <c r="N98"/>
  <c r="P98" s="1"/>
  <c r="N105"/>
  <c r="P105" s="1"/>
  <c r="N68"/>
  <c r="P68" s="1"/>
  <c r="N15"/>
  <c r="P15" s="1"/>
  <c r="N112"/>
  <c r="P112" s="1"/>
  <c r="N48"/>
  <c r="P48" s="1"/>
  <c r="N54"/>
  <c r="P54" s="1"/>
  <c r="N46"/>
  <c r="P46" s="1"/>
  <c r="N83"/>
  <c r="P83" s="1"/>
  <c r="N44"/>
  <c r="P44" s="1"/>
  <c r="N127"/>
  <c r="P127" s="1"/>
  <c r="N102"/>
  <c r="P102" s="1"/>
  <c r="N93"/>
  <c r="P93" s="1"/>
  <c r="N123"/>
  <c r="P123" s="1"/>
  <c r="N180"/>
  <c r="P180" s="1"/>
  <c r="N175"/>
  <c r="P175" s="1"/>
  <c r="N152"/>
  <c r="P152" s="1"/>
  <c r="N143"/>
  <c r="P143" s="1"/>
  <c r="N100"/>
  <c r="P100" s="1"/>
  <c r="N41"/>
  <c r="P41" s="1"/>
  <c r="N185"/>
  <c r="P185" s="1"/>
  <c r="N86"/>
  <c r="P86" s="1"/>
  <c r="N72"/>
  <c r="P72" s="1"/>
  <c r="N94"/>
  <c r="P94" s="1"/>
  <c r="N106"/>
  <c r="P106" s="1"/>
  <c r="N13"/>
  <c r="P13" s="1"/>
  <c r="N40"/>
  <c r="P40" s="1"/>
  <c r="N25"/>
  <c r="P25" s="1"/>
  <c r="N138"/>
  <c r="P138" s="1"/>
  <c r="N160"/>
  <c r="P160" s="1"/>
  <c r="N61"/>
  <c r="P61" s="1"/>
  <c r="N30"/>
  <c r="P30" s="1"/>
  <c r="N169"/>
  <c r="P169" s="1"/>
  <c r="N38"/>
  <c r="P38" s="1"/>
  <c r="N28"/>
  <c r="P28" s="1"/>
  <c r="N220"/>
  <c r="P220" s="1"/>
  <c r="N207"/>
  <c r="P207" s="1"/>
  <c r="N142"/>
  <c r="P142" s="1"/>
  <c r="N39"/>
  <c r="P39" s="1"/>
  <c r="N201"/>
  <c r="P201" s="1"/>
  <c r="N115"/>
  <c r="P115" s="1"/>
  <c r="N108"/>
  <c r="P108" s="1"/>
  <c r="N206"/>
  <c r="P206" s="1"/>
  <c r="N11"/>
  <c r="P11" s="1"/>
  <c r="N148"/>
  <c r="P148" s="1"/>
  <c r="N87"/>
  <c r="P87" s="1"/>
  <c r="N124"/>
  <c r="P124" s="1"/>
  <c r="N58"/>
  <c r="P58" s="1"/>
  <c r="N77"/>
  <c r="P77" s="1"/>
  <c r="N73"/>
  <c r="P73" s="1"/>
  <c r="N22"/>
  <c r="N42"/>
  <c r="P42" s="1"/>
  <c r="N65"/>
  <c r="P65" s="1"/>
  <c r="N21"/>
  <c r="N172"/>
  <c r="P172" s="1"/>
  <c r="N85"/>
  <c r="P85" s="1"/>
  <c r="N215"/>
  <c r="P215" s="1"/>
  <c r="N257"/>
  <c r="P257" s="1"/>
  <c r="N134"/>
  <c r="P134" s="1"/>
  <c r="N195"/>
  <c r="P195" s="1"/>
  <c r="N89"/>
  <c r="P89" s="1"/>
  <c r="N128"/>
  <c r="P128" s="1"/>
  <c r="N117"/>
  <c r="P117" s="1"/>
  <c r="N153"/>
  <c r="P153" s="1"/>
  <c r="N75"/>
  <c r="P75" s="1"/>
  <c r="N209"/>
  <c r="P209" s="1"/>
  <c r="N184"/>
  <c r="P184" s="1"/>
  <c r="N24"/>
  <c r="P24" s="1"/>
  <c r="N260"/>
  <c r="P260" s="1"/>
  <c r="N96"/>
  <c r="P96" s="1"/>
  <c r="N99"/>
  <c r="P99" s="1"/>
  <c r="N119"/>
  <c r="P119" s="1"/>
  <c r="N47"/>
  <c r="P47" s="1"/>
  <c r="N109"/>
  <c r="P109" s="1"/>
  <c r="N139"/>
  <c r="P139" s="1"/>
  <c r="N71"/>
  <c r="P71" s="1"/>
  <c r="N80"/>
  <c r="P80" s="1"/>
  <c r="N156"/>
  <c r="P156" s="1"/>
  <c r="N70"/>
  <c r="P70" s="1"/>
  <c r="N31"/>
  <c r="P31" s="1"/>
  <c r="N78"/>
  <c r="P78" s="1"/>
  <c r="N55"/>
  <c r="P55" s="1"/>
  <c r="N223"/>
  <c r="P223" s="1"/>
  <c r="N140"/>
  <c r="P140" s="1"/>
  <c r="N76"/>
  <c r="P76" s="1"/>
  <c r="N176"/>
  <c r="P176" s="1"/>
  <c r="N246"/>
  <c r="P246" s="1"/>
  <c r="N130"/>
  <c r="P130" s="1"/>
  <c r="N167"/>
  <c r="P167" s="1"/>
  <c r="N97"/>
  <c r="P97" s="1"/>
  <c r="N254"/>
  <c r="P254" s="1"/>
  <c r="N255"/>
  <c r="P255" s="1"/>
  <c r="N256"/>
  <c r="P256" s="1"/>
  <c r="N194"/>
  <c r="P194" s="1"/>
  <c r="N197"/>
  <c r="P197" s="1"/>
  <c r="N196"/>
  <c r="P196" s="1"/>
  <c r="N155"/>
  <c r="P155" s="1"/>
  <c r="N64"/>
  <c r="P64" s="1"/>
  <c r="N145"/>
  <c r="P145" s="1"/>
  <c r="N191"/>
  <c r="P191" s="1"/>
  <c r="N250"/>
  <c r="P250" s="1"/>
  <c r="N7"/>
  <c r="P7" s="1"/>
  <c r="N26"/>
  <c r="P26" s="1"/>
  <c r="N19"/>
  <c r="P19" s="1"/>
  <c r="N66"/>
  <c r="P66" s="1"/>
  <c r="N43"/>
  <c r="P43" s="1"/>
  <c r="N50"/>
  <c r="P50" s="1"/>
  <c r="N52"/>
  <c r="P52" s="1"/>
  <c r="N111"/>
  <c r="P111" s="1"/>
  <c r="N177"/>
  <c r="P177" s="1"/>
  <c r="N74"/>
  <c r="P74" s="1"/>
  <c r="N103"/>
  <c r="P103" s="1"/>
  <c r="N113"/>
  <c r="P113" s="1"/>
  <c r="N165"/>
  <c r="P165" s="1"/>
  <c r="N67"/>
  <c r="P67" s="1"/>
  <c r="N34"/>
  <c r="P34" s="1"/>
  <c r="N36"/>
  <c r="P36" s="1"/>
  <c r="N135"/>
  <c r="P135" s="1"/>
  <c r="N157"/>
  <c r="P157" s="1"/>
  <c r="N230"/>
  <c r="P230" s="1"/>
  <c r="N249"/>
  <c r="P249" s="1"/>
  <c r="N245"/>
  <c r="P245" s="1"/>
  <c r="N122"/>
  <c r="P122" s="1"/>
  <c r="N199"/>
  <c r="P199" s="1"/>
  <c r="N192"/>
  <c r="P192" s="1"/>
  <c r="N187"/>
  <c r="P187" s="1"/>
  <c r="N213"/>
  <c r="P213" s="1"/>
  <c r="N234"/>
  <c r="P234" s="1"/>
  <c r="N60"/>
  <c r="P60" s="1"/>
  <c r="N208"/>
  <c r="P208" s="1"/>
  <c r="N235"/>
  <c r="P235" s="1"/>
  <c r="N181"/>
  <c r="P181" s="1"/>
  <c r="N202"/>
  <c r="P202" s="1"/>
  <c r="N228"/>
  <c r="P228" s="1"/>
  <c r="N218"/>
  <c r="P218" s="1"/>
  <c r="N236"/>
  <c r="P236" s="1"/>
  <c r="N227"/>
  <c r="P227" s="1"/>
  <c r="N238"/>
  <c r="P238" s="1"/>
  <c r="N217"/>
  <c r="P217" s="1"/>
  <c r="N226"/>
  <c r="P226" s="1"/>
  <c r="N126"/>
  <c r="P126" s="1"/>
  <c r="N32"/>
  <c r="P32" s="1"/>
  <c r="N104"/>
  <c r="P104" s="1"/>
  <c r="N151"/>
  <c r="P151" s="1"/>
  <c r="N214"/>
  <c r="P214" s="1"/>
  <c r="N136"/>
  <c r="P136" s="1"/>
  <c r="N203"/>
  <c r="P203" s="1"/>
  <c r="N159"/>
  <c r="P159" s="1"/>
  <c r="N29"/>
  <c r="P29" s="1"/>
  <c r="N35"/>
  <c r="P35" s="1"/>
  <c r="N51"/>
  <c r="P51" s="1"/>
  <c r="N16"/>
  <c r="P16" s="1"/>
  <c r="N10"/>
  <c r="P10" s="1"/>
  <c r="N8"/>
  <c r="P8" s="1"/>
  <c r="N17"/>
  <c r="P17" s="1"/>
  <c r="N12"/>
  <c r="P12" s="1"/>
  <c r="N5"/>
  <c r="P5" s="1"/>
  <c r="N49"/>
  <c r="N84"/>
  <c r="N163"/>
  <c r="N27"/>
  <c r="N88"/>
  <c r="N57"/>
  <c r="N53"/>
  <c r="N149"/>
  <c r="N221"/>
  <c r="N193"/>
  <c r="N133"/>
  <c r="N141"/>
  <c r="N33"/>
  <c r="N18"/>
  <c r="N150"/>
  <c r="N170"/>
  <c r="N158"/>
  <c r="N91"/>
  <c r="N173"/>
  <c r="N222"/>
  <c r="N233"/>
  <c r="N225"/>
  <c r="N219"/>
  <c r="N237"/>
  <c r="N198"/>
  <c r="N146"/>
  <c r="N231"/>
  <c r="N101"/>
  <c r="N162"/>
  <c r="N23"/>
  <c r="N171"/>
  <c r="N154"/>
  <c r="N261"/>
  <c r="N179"/>
  <c r="N6"/>
  <c r="N9"/>
  <c r="N59"/>
  <c r="N20"/>
  <c r="N131"/>
  <c r="N183"/>
  <c r="N69"/>
  <c r="N252"/>
  <c r="N247"/>
  <c r="N164"/>
  <c r="N92"/>
  <c r="N125"/>
  <c r="N190"/>
  <c r="N205"/>
  <c r="N129"/>
  <c r="N212"/>
  <c r="N204"/>
  <c r="N118"/>
  <c r="N178"/>
  <c r="N63"/>
  <c r="N147"/>
  <c r="N232"/>
  <c r="N81"/>
  <c r="N110"/>
  <c r="N82"/>
  <c r="N95"/>
  <c r="N45"/>
  <c r="N258"/>
  <c r="N161"/>
  <c r="N229"/>
  <c r="N137"/>
  <c r="N79"/>
  <c r="N262"/>
  <c r="N189"/>
  <c r="N259"/>
  <c r="N200"/>
  <c r="N132"/>
  <c r="N114"/>
  <c r="N174"/>
  <c r="N244"/>
  <c r="N224"/>
  <c r="N90"/>
  <c r="N144"/>
  <c r="N166"/>
  <c r="N107"/>
  <c r="N211"/>
  <c r="N243"/>
  <c r="N216"/>
  <c r="N248"/>
  <c r="N168"/>
  <c r="N240"/>
  <c r="N14"/>
  <c r="N186"/>
  <c r="N253"/>
  <c r="N251"/>
  <c r="N182"/>
  <c r="N210"/>
  <c r="N241"/>
  <c r="N239"/>
  <c r="N188"/>
  <c r="N263"/>
  <c r="N242"/>
  <c r="N37"/>
  <c r="N116"/>
  <c r="N120"/>
  <c r="N121"/>
  <c r="L49" i="7"/>
  <c r="L8"/>
  <c r="L90"/>
  <c r="L197"/>
  <c r="L222"/>
  <c r="L264"/>
  <c r="L94"/>
  <c r="L237"/>
  <c r="L231"/>
  <c r="L162"/>
  <c r="L187"/>
  <c r="L93"/>
  <c r="L193"/>
  <c r="L259"/>
  <c r="L211"/>
  <c r="L210"/>
  <c r="L147"/>
  <c r="L286"/>
  <c r="L292"/>
  <c r="L36"/>
  <c r="L15"/>
  <c r="L302"/>
  <c r="L299"/>
  <c r="L295"/>
  <c r="L293"/>
  <c r="L301"/>
  <c r="L303"/>
  <c r="L297"/>
  <c r="L281"/>
  <c r="L189"/>
  <c r="L167"/>
  <c r="L255"/>
  <c r="L118"/>
  <c r="L25"/>
  <c r="L220"/>
  <c r="L230"/>
  <c r="L244"/>
  <c r="L120"/>
  <c r="L81"/>
  <c r="L9"/>
  <c r="L113"/>
  <c r="L181"/>
  <c r="L186"/>
  <c r="L28"/>
  <c r="L30"/>
  <c r="L61"/>
  <c r="L98"/>
  <c r="L46"/>
  <c r="L125"/>
  <c r="L59"/>
  <c r="L66"/>
  <c r="L43"/>
  <c r="L57"/>
  <c r="L54"/>
  <c r="L5"/>
  <c r="L132"/>
  <c r="L137"/>
  <c r="L63"/>
  <c r="L72"/>
  <c r="L7"/>
  <c r="L44"/>
  <c r="L48"/>
  <c r="L50"/>
  <c r="L27"/>
  <c r="L216"/>
  <c r="L199"/>
  <c r="L198"/>
  <c r="L212"/>
  <c r="L280"/>
  <c r="L205"/>
  <c r="L87"/>
  <c r="L164"/>
  <c r="L273"/>
  <c r="L260"/>
  <c r="L143"/>
  <c r="L267"/>
  <c r="L175"/>
  <c r="L176"/>
  <c r="L256"/>
  <c r="L177"/>
  <c r="L208"/>
  <c r="L289"/>
  <c r="L217"/>
  <c r="L67"/>
  <c r="L250"/>
  <c r="L75"/>
  <c r="L214"/>
  <c r="L283"/>
  <c r="L282"/>
  <c r="L52"/>
  <c r="L284"/>
  <c r="L291"/>
  <c r="L149"/>
  <c r="L253"/>
  <c r="L254"/>
  <c r="L144"/>
  <c r="L279"/>
  <c r="L74"/>
  <c r="L265"/>
  <c r="L135"/>
  <c r="L69"/>
  <c r="L11"/>
  <c r="L262"/>
  <c r="L22"/>
  <c r="L82"/>
  <c r="L40"/>
  <c r="L252"/>
  <c r="L20"/>
  <c r="L12"/>
  <c r="L6"/>
  <c r="L221"/>
  <c r="L263"/>
  <c r="L68"/>
  <c r="L31"/>
  <c r="L62"/>
  <c r="L95"/>
  <c r="L51"/>
  <c r="L14"/>
  <c r="L39"/>
  <c r="L236"/>
  <c r="L64"/>
  <c r="L271"/>
  <c r="L32"/>
  <c r="L55"/>
  <c r="L21"/>
  <c r="L207"/>
  <c r="L269"/>
  <c r="L146"/>
  <c r="L202"/>
  <c r="L172"/>
  <c r="L285"/>
  <c r="L290"/>
  <c r="L257"/>
  <c r="L245"/>
  <c r="L249"/>
  <c r="L287"/>
  <c r="L272"/>
  <c r="L288"/>
  <c r="L35"/>
  <c r="L182"/>
  <c r="L258"/>
  <c r="L83"/>
  <c r="L261"/>
  <c r="L19"/>
  <c r="L196"/>
  <c r="L274"/>
  <c r="L84"/>
  <c r="L183"/>
  <c r="L209"/>
  <c r="L275"/>
  <c r="L86"/>
  <c r="L37"/>
  <c r="L73"/>
  <c r="L160"/>
  <c r="L18"/>
  <c r="L223"/>
  <c r="L194"/>
  <c r="L247"/>
  <c r="L215"/>
  <c r="L238"/>
  <c r="L154"/>
  <c r="L111"/>
  <c r="L163"/>
  <c r="L155"/>
  <c r="L117"/>
  <c r="L38"/>
  <c r="L106"/>
  <c r="L195"/>
  <c r="L159"/>
  <c r="L168"/>
  <c r="L129"/>
  <c r="L242"/>
  <c r="L24"/>
  <c r="L109"/>
  <c r="L29"/>
  <c r="L178"/>
  <c r="L105"/>
  <c r="L79"/>
  <c r="L188"/>
  <c r="L103"/>
  <c r="L114"/>
  <c r="L119"/>
  <c r="L97"/>
  <c r="L78"/>
  <c r="L76"/>
  <c r="L270"/>
  <c r="L158"/>
  <c r="L204"/>
  <c r="L145"/>
  <c r="L127"/>
  <c r="L102"/>
  <c r="L246"/>
  <c r="L165"/>
  <c r="L229"/>
  <c r="L139"/>
  <c r="L100"/>
  <c r="L190"/>
  <c r="L218"/>
  <c r="L225"/>
  <c r="L240"/>
  <c r="L110"/>
  <c r="L89"/>
  <c r="L115"/>
  <c r="L134"/>
  <c r="L142"/>
  <c r="L138"/>
  <c r="L88"/>
  <c r="L128"/>
  <c r="L179"/>
  <c r="L65"/>
  <c r="L112"/>
  <c r="L124"/>
  <c r="L121"/>
  <c r="L180"/>
  <c r="L141"/>
  <c r="L200"/>
  <c r="L268"/>
  <c r="L161"/>
  <c r="L126"/>
  <c r="L169"/>
  <c r="L131"/>
  <c r="L116"/>
  <c r="L96"/>
  <c r="L152"/>
  <c r="L191"/>
  <c r="L133"/>
  <c r="L140"/>
  <c r="L104"/>
  <c r="L227"/>
  <c r="L92"/>
  <c r="L157"/>
  <c r="L278"/>
  <c r="L60"/>
  <c r="L304"/>
  <c r="L53"/>
  <c r="L153"/>
  <c r="L201"/>
  <c r="L228"/>
  <c r="L34"/>
  <c r="L171"/>
  <c r="L41"/>
  <c r="L17"/>
  <c r="L16"/>
  <c r="L33"/>
  <c r="L122"/>
  <c r="L277"/>
  <c r="L248"/>
  <c r="L243"/>
  <c r="L241"/>
  <c r="L276"/>
  <c r="L233"/>
  <c r="L251"/>
  <c r="L156"/>
  <c r="L71"/>
  <c r="L224"/>
  <c r="L136"/>
  <c r="L108"/>
  <c r="L298"/>
  <c r="L296"/>
  <c r="L300"/>
  <c r="L45"/>
  <c r="L170"/>
  <c r="L185"/>
  <c r="L47"/>
  <c r="L42"/>
  <c r="L174"/>
  <c r="L13"/>
  <c r="L26"/>
  <c r="L80"/>
  <c r="L58"/>
  <c r="L184"/>
  <c r="L91"/>
  <c r="L226"/>
  <c r="L107"/>
  <c r="L123"/>
  <c r="L266"/>
  <c r="L151"/>
  <c r="L192"/>
  <c r="L234"/>
  <c r="L239"/>
  <c r="L148"/>
  <c r="L213"/>
  <c r="L99"/>
  <c r="L70"/>
  <c r="L10"/>
  <c r="L23"/>
  <c r="L101"/>
  <c r="L150"/>
  <c r="L232"/>
  <c r="L166"/>
  <c r="L56"/>
  <c r="L130"/>
  <c r="L203"/>
  <c r="L206"/>
  <c r="L173"/>
  <c r="L219"/>
  <c r="L77"/>
  <c r="L294"/>
  <c r="L235"/>
  <c r="L85"/>
  <c r="P81" i="1"/>
  <c r="P227"/>
  <c r="P239"/>
  <c r="P236"/>
  <c r="P247"/>
  <c r="P250"/>
  <c r="P148"/>
  <c r="P53"/>
  <c r="P51"/>
  <c r="P7"/>
  <c r="P158"/>
  <c r="P20"/>
  <c r="P10"/>
  <c r="P86"/>
  <c r="P184"/>
  <c r="P69"/>
  <c r="P70"/>
  <c r="P103"/>
  <c r="P25"/>
  <c r="P36"/>
  <c r="P242"/>
  <c r="P34"/>
  <c r="P174"/>
  <c r="P162"/>
  <c r="P156"/>
  <c r="P185"/>
  <c r="P75"/>
  <c r="P168"/>
  <c r="P193"/>
  <c r="P142"/>
  <c r="P127"/>
  <c r="P63"/>
  <c r="P215"/>
  <c r="P210"/>
  <c r="P80"/>
  <c r="P169"/>
  <c r="P99"/>
  <c r="P79"/>
  <c r="P114"/>
  <c r="P211"/>
  <c r="P15"/>
  <c r="P144"/>
  <c r="P82"/>
  <c r="P137"/>
  <c r="P159"/>
  <c r="P179"/>
  <c r="P66"/>
  <c r="P42"/>
  <c r="P130"/>
  <c r="P249"/>
  <c r="P124"/>
  <c r="P110"/>
  <c r="P153"/>
  <c r="P183"/>
  <c r="P225"/>
  <c r="P192"/>
  <c r="P165"/>
  <c r="P177"/>
  <c r="P5"/>
  <c r="P122"/>
  <c r="P88"/>
  <c r="P15" i="8" l="1"/>
  <c r="P110"/>
  <c r="P146" i="3"/>
  <c r="P7"/>
  <c r="P8"/>
  <c r="P29"/>
  <c r="P53"/>
  <c r="P64"/>
  <c r="P43"/>
  <c r="P77"/>
  <c r="P83"/>
  <c r="P124"/>
  <c r="P149"/>
  <c r="P82"/>
  <c r="P59"/>
  <c r="P145"/>
  <c r="P72"/>
  <c r="P152"/>
  <c r="P37"/>
  <c r="P36"/>
  <c r="P22"/>
  <c r="P27"/>
  <c r="P143"/>
  <c r="P112"/>
  <c r="P136"/>
  <c r="P107"/>
  <c r="P49"/>
  <c r="P26"/>
  <c r="P24"/>
  <c r="P122"/>
  <c r="P121"/>
  <c r="P79"/>
  <c r="P134"/>
  <c r="P96"/>
  <c r="P104"/>
  <c r="P139"/>
  <c r="P34"/>
  <c r="P42"/>
  <c r="P9"/>
  <c r="P91"/>
  <c r="P48"/>
  <c r="P88"/>
  <c r="P94"/>
  <c r="P153"/>
  <c r="P78"/>
  <c r="P106"/>
  <c r="P115"/>
  <c r="P102"/>
  <c r="P51"/>
  <c r="P101"/>
  <c r="P16"/>
  <c r="P20"/>
  <c r="P21"/>
  <c r="P119"/>
  <c r="P92"/>
  <c r="P13"/>
  <c r="P39"/>
  <c r="P135"/>
  <c r="P150"/>
  <c r="P76"/>
  <c r="P89"/>
  <c r="P85"/>
  <c r="P25"/>
  <c r="P23"/>
  <c r="P66"/>
  <c r="P133"/>
  <c r="P118"/>
  <c r="P73"/>
  <c r="P63"/>
  <c r="P84"/>
  <c r="P71"/>
  <c r="P5"/>
  <c r="P6"/>
  <c r="P30"/>
  <c r="P33"/>
  <c r="P58"/>
  <c r="P97"/>
  <c r="P125"/>
  <c r="P95"/>
  <c r="P113"/>
  <c r="P129"/>
  <c r="P108"/>
  <c r="P105"/>
  <c r="P120"/>
  <c r="P75"/>
  <c r="P61"/>
  <c r="P80"/>
  <c r="P41"/>
  <c r="P44"/>
  <c r="P10"/>
  <c r="P31"/>
  <c r="P148"/>
  <c r="P126"/>
  <c r="P140"/>
  <c r="P123"/>
  <c r="P50"/>
  <c r="P90"/>
  <c r="P114"/>
  <c r="P32"/>
  <c r="P93"/>
  <c r="P11"/>
  <c r="P130"/>
  <c r="P160"/>
  <c r="P131"/>
  <c r="P54"/>
  <c r="P98"/>
  <c r="P128"/>
  <c r="P57"/>
  <c r="P35"/>
  <c r="P74"/>
  <c r="P28"/>
  <c r="P68"/>
  <c r="P127"/>
  <c r="P14"/>
  <c r="P99"/>
  <c r="P12"/>
  <c r="P56"/>
  <c r="P81"/>
  <c r="P86"/>
  <c r="P19"/>
  <c r="P18"/>
  <c r="P15"/>
  <c r="P47"/>
  <c r="P17"/>
  <c r="P60"/>
  <c r="P229" i="9"/>
  <c r="P258"/>
  <c r="P95"/>
  <c r="P110"/>
  <c r="P232"/>
  <c r="P63"/>
  <c r="P118"/>
  <c r="P212"/>
  <c r="P205"/>
  <c r="P125"/>
  <c r="P164"/>
  <c r="P252"/>
  <c r="P183"/>
  <c r="P9"/>
  <c r="P179"/>
  <c r="P154"/>
  <c r="P101"/>
  <c r="P146"/>
  <c r="P237"/>
  <c r="P225"/>
  <c r="P222"/>
  <c r="P91"/>
  <c r="P170"/>
  <c r="P18"/>
  <c r="P141"/>
  <c r="P193"/>
  <c r="P149"/>
  <c r="P57"/>
  <c r="P27"/>
  <c r="P84"/>
  <c r="P251"/>
  <c r="P186"/>
  <c r="P240"/>
  <c r="P248"/>
  <c r="P243"/>
  <c r="P107"/>
  <c r="P144"/>
  <c r="P224"/>
  <c r="P174"/>
  <c r="P132"/>
  <c r="P259"/>
  <c r="P262"/>
  <c r="P137"/>
  <c r="P161"/>
  <c r="P45"/>
  <c r="P82"/>
  <c r="P81"/>
  <c r="P147"/>
  <c r="P178"/>
  <c r="P204"/>
  <c r="P129"/>
  <c r="P190"/>
  <c r="P92"/>
  <c r="P247"/>
  <c r="P69"/>
  <c r="P131"/>
  <c r="P59"/>
  <c r="P6"/>
  <c r="P261"/>
  <c r="P171"/>
  <c r="P162"/>
  <c r="P231"/>
  <c r="P198"/>
  <c r="P219"/>
  <c r="P233"/>
  <c r="P173"/>
  <c r="P158"/>
  <c r="P150"/>
  <c r="P33"/>
  <c r="P133"/>
  <c r="P221"/>
  <c r="P53"/>
  <c r="P88"/>
  <c r="P163"/>
  <c r="P49"/>
  <c r="P120"/>
  <c r="P37"/>
  <c r="P263"/>
  <c r="P239"/>
  <c r="P210"/>
  <c r="P22"/>
  <c r="P168"/>
  <c r="P216"/>
  <c r="P211"/>
  <c r="P166"/>
  <c r="P90"/>
  <c r="P244"/>
  <c r="P114"/>
  <c r="P200"/>
  <c r="P189"/>
  <c r="P79"/>
  <c r="P18" i="8"/>
  <c r="P111"/>
  <c r="P45"/>
  <c r="P263"/>
  <c r="P161"/>
  <c r="P149"/>
  <c r="P175"/>
  <c r="P309"/>
  <c r="P61"/>
  <c r="P34"/>
  <c r="P62"/>
  <c r="P182"/>
  <c r="P140"/>
  <c r="P41"/>
  <c r="P52"/>
  <c r="P191"/>
  <c r="P17"/>
  <c r="P284"/>
  <c r="P31"/>
  <c r="P7"/>
  <c r="P11"/>
  <c r="P16"/>
  <c r="P9"/>
  <c r="P87"/>
  <c r="P298"/>
  <c r="P200"/>
  <c r="P223"/>
  <c r="P186"/>
  <c r="P160"/>
  <c r="P183"/>
  <c r="P232"/>
  <c r="P146"/>
  <c r="P283"/>
  <c r="P153"/>
  <c r="P104"/>
  <c r="P113"/>
  <c r="P180"/>
  <c r="P122"/>
  <c r="P108"/>
  <c r="P84"/>
  <c r="P292"/>
  <c r="P157"/>
  <c r="P307"/>
  <c r="P203"/>
  <c r="P129"/>
  <c r="P103"/>
  <c r="P119"/>
  <c r="P246"/>
  <c r="P117"/>
  <c r="P165"/>
  <c r="P44"/>
  <c r="P28"/>
  <c r="P217"/>
  <c r="P240"/>
  <c r="P222"/>
  <c r="P202"/>
  <c r="P179"/>
  <c r="P93"/>
  <c r="P83"/>
  <c r="P38"/>
  <c r="P164"/>
  <c r="P314"/>
  <c r="P77"/>
  <c r="P53"/>
  <c r="P94"/>
  <c r="P303"/>
  <c r="P158"/>
  <c r="P297"/>
  <c r="P252"/>
  <c r="P294"/>
  <c r="P244"/>
  <c r="P288"/>
  <c r="P278"/>
  <c r="P49"/>
  <c r="P19"/>
  <c r="P20"/>
  <c r="P163"/>
  <c r="P234"/>
  <c r="P256"/>
  <c r="P128"/>
  <c r="P90"/>
  <c r="P154"/>
  <c r="P58"/>
  <c r="P116"/>
  <c r="P26"/>
  <c r="P43"/>
  <c r="P102"/>
  <c r="P59"/>
  <c r="P150"/>
  <c r="P255"/>
  <c r="P280"/>
  <c r="P215"/>
  <c r="P285"/>
  <c r="P241"/>
  <c r="P269"/>
  <c r="P171"/>
  <c r="P174"/>
  <c r="P79"/>
  <c r="P231"/>
  <c r="P68"/>
  <c r="P71"/>
  <c r="P131"/>
  <c r="P168"/>
  <c r="P132"/>
  <c r="P265"/>
  <c r="P251"/>
  <c r="P245"/>
  <c r="P208"/>
  <c r="P148"/>
  <c r="P201"/>
  <c r="P185"/>
  <c r="P250"/>
  <c r="P192"/>
  <c r="P198"/>
  <c r="P205"/>
  <c r="P237"/>
  <c r="P258"/>
  <c r="P155"/>
  <c r="P226"/>
  <c r="P151"/>
  <c r="P172"/>
  <c r="P145"/>
  <c r="P147"/>
  <c r="P36"/>
  <c r="P85"/>
  <c r="P118"/>
  <c r="P311"/>
  <c r="P286"/>
  <c r="P70"/>
  <c r="P167"/>
  <c r="P218"/>
  <c r="P196"/>
  <c r="P261"/>
  <c r="P264"/>
  <c r="P266"/>
  <c r="P76"/>
  <c r="P229"/>
  <c r="P112"/>
  <c r="P156"/>
  <c r="P56"/>
  <c r="P126"/>
  <c r="P86"/>
  <c r="P60"/>
  <c r="P8"/>
  <c r="P143"/>
  <c r="P107"/>
  <c r="P101"/>
  <c r="P125"/>
  <c r="P46"/>
  <c r="P159"/>
  <c r="P89"/>
  <c r="P96"/>
  <c r="P80"/>
  <c r="P72"/>
  <c r="P194"/>
  <c r="P65"/>
  <c r="P298" i="7"/>
  <c r="P300"/>
  <c r="P130"/>
  <c r="P219"/>
  <c r="P147" i="3"/>
  <c r="P121" i="9"/>
  <c r="P116"/>
  <c r="P242"/>
  <c r="P188"/>
  <c r="P241"/>
  <c r="P182"/>
  <c r="P253"/>
  <c r="P14"/>
  <c r="P21"/>
  <c r="P20"/>
  <c r="P23"/>
  <c r="P111" i="3"/>
  <c r="P26" i="1"/>
  <c r="P55" i="3"/>
  <c r="P151"/>
  <c r="P235" i="7"/>
  <c r="P56" i="9"/>
  <c r="P216" i="2"/>
  <c r="P21"/>
  <c r="P161"/>
  <c r="P214"/>
  <c r="P36"/>
  <c r="P76"/>
  <c r="P31"/>
  <c r="P42"/>
  <c r="P25"/>
  <c r="P41"/>
  <c r="P55"/>
  <c r="P107"/>
  <c r="P11"/>
  <c r="P14"/>
  <c r="P19"/>
  <c r="P8"/>
  <c r="P157"/>
  <c r="P17"/>
  <c r="P168"/>
  <c r="P143"/>
  <c r="P205"/>
  <c r="P203"/>
  <c r="P187"/>
  <c r="P200"/>
  <c r="P180"/>
  <c r="P87"/>
  <c r="P128"/>
  <c r="P65"/>
  <c r="P197"/>
  <c r="P176"/>
  <c r="P171"/>
  <c r="P220"/>
  <c r="P191"/>
  <c r="P218"/>
  <c r="P18"/>
  <c r="P45"/>
  <c r="P57"/>
  <c r="P88"/>
  <c r="P119"/>
  <c r="P100"/>
  <c r="P112"/>
  <c r="P53"/>
  <c r="P140"/>
  <c r="P90"/>
  <c r="P167"/>
  <c r="P75"/>
  <c r="P102"/>
  <c r="P44"/>
  <c r="P188"/>
  <c r="P225"/>
  <c r="P121"/>
  <c r="P182"/>
  <c r="P210"/>
  <c r="P213"/>
  <c r="P198"/>
  <c r="P46"/>
  <c r="P136"/>
  <c r="P29"/>
  <c r="P59"/>
  <c r="P64"/>
  <c r="P71"/>
  <c r="P169"/>
  <c r="P97"/>
  <c r="P37"/>
  <c r="P129"/>
  <c r="P212"/>
  <c r="P126"/>
  <c r="P80"/>
  <c r="P106"/>
  <c r="P158"/>
  <c r="P122"/>
  <c r="P127"/>
  <c r="P103"/>
  <c r="P144"/>
  <c r="P226"/>
  <c r="P195"/>
  <c r="P141"/>
  <c r="P134"/>
  <c r="P145"/>
  <c r="P142"/>
  <c r="P95"/>
  <c r="P131"/>
  <c r="P20"/>
  <c r="P219"/>
  <c r="P74"/>
  <c r="P12"/>
  <c r="P149"/>
  <c r="P196"/>
  <c r="P124"/>
  <c r="P130"/>
  <c r="P163"/>
  <c r="P60"/>
  <c r="P132"/>
  <c r="P110"/>
  <c r="P174"/>
  <c r="P38"/>
  <c r="P91"/>
  <c r="P16"/>
  <c r="P114"/>
  <c r="P115"/>
  <c r="P92"/>
  <c r="P160"/>
  <c r="P105"/>
  <c r="P72"/>
  <c r="P69"/>
  <c r="P194"/>
  <c r="P79"/>
  <c r="P155"/>
  <c r="P30"/>
  <c r="P47"/>
  <c r="P28" i="7"/>
  <c r="P13"/>
  <c r="P166"/>
  <c r="P232"/>
  <c r="P150"/>
  <c r="P101"/>
  <c r="P23"/>
  <c r="P10"/>
  <c r="P70"/>
  <c r="P99"/>
  <c r="P213"/>
  <c r="P148"/>
  <c r="P239"/>
  <c r="P234"/>
  <c r="P192"/>
  <c r="P151"/>
  <c r="P266"/>
  <c r="P123"/>
  <c r="P107"/>
  <c r="P226"/>
  <c r="P91"/>
  <c r="P184"/>
  <c r="P58"/>
  <c r="P80"/>
  <c r="P26"/>
  <c r="P174"/>
  <c r="P42"/>
  <c r="P47"/>
  <c r="P185"/>
  <c r="P170"/>
  <c r="P45"/>
  <c r="P108"/>
  <c r="P136"/>
  <c r="P224"/>
  <c r="P71"/>
  <c r="P156"/>
  <c r="P251"/>
  <c r="P233"/>
  <c r="P276"/>
  <c r="P241"/>
  <c r="P243"/>
  <c r="P248"/>
  <c r="P277"/>
  <c r="P122"/>
  <c r="P33"/>
  <c r="P16"/>
  <c r="P17"/>
  <c r="P41"/>
  <c r="P171"/>
  <c r="P34"/>
  <c r="P228"/>
  <c r="P201"/>
  <c r="P153"/>
  <c r="P53"/>
  <c r="P304"/>
  <c r="P60"/>
  <c r="P278"/>
  <c r="P157"/>
  <c r="P92"/>
  <c r="P227"/>
  <c r="P104"/>
  <c r="P140"/>
  <c r="P133"/>
  <c r="P191"/>
  <c r="P152"/>
  <c r="P96"/>
  <c r="P116"/>
  <c r="P131"/>
  <c r="P169"/>
  <c r="P126"/>
  <c r="P161"/>
  <c r="P268"/>
  <c r="P200"/>
  <c r="P141"/>
  <c r="P180"/>
  <c r="P121"/>
  <c r="P124"/>
  <c r="P112"/>
  <c r="P65"/>
  <c r="P179"/>
  <c r="P128"/>
  <c r="P88"/>
  <c r="P138"/>
  <c r="P142"/>
  <c r="P134"/>
  <c r="P115"/>
  <c r="P89"/>
  <c r="P110"/>
  <c r="P240"/>
  <c r="P225"/>
  <c r="P218"/>
  <c r="P190"/>
  <c r="P100"/>
  <c r="P139"/>
  <c r="P229"/>
  <c r="P165"/>
  <c r="P246"/>
  <c r="P102"/>
  <c r="P127"/>
  <c r="P145"/>
  <c r="P204"/>
  <c r="P158"/>
  <c r="P270"/>
  <c r="P76"/>
  <c r="P78"/>
  <c r="P97"/>
  <c r="P119"/>
  <c r="P114"/>
  <c r="P103"/>
  <c r="P188"/>
  <c r="P79"/>
  <c r="P105"/>
  <c r="P178"/>
  <c r="P29"/>
  <c r="P109"/>
  <c r="P24"/>
  <c r="P242"/>
  <c r="P129"/>
  <c r="P168"/>
  <c r="P159"/>
  <c r="P195"/>
  <c r="P106"/>
  <c r="P38"/>
  <c r="P117"/>
  <c r="P155"/>
  <c r="P163"/>
  <c r="P111"/>
  <c r="P154"/>
  <c r="P238"/>
  <c r="P215"/>
  <c r="P247"/>
  <c r="P194"/>
  <c r="P223"/>
  <c r="P18"/>
  <c r="P160"/>
  <c r="P73"/>
  <c r="P37"/>
  <c r="P86"/>
  <c r="P275"/>
  <c r="P209"/>
  <c r="P183"/>
  <c r="P84"/>
  <c r="P274"/>
  <c r="P196"/>
  <c r="P19"/>
  <c r="P261"/>
  <c r="P83"/>
  <c r="P258"/>
  <c r="P182"/>
  <c r="P35"/>
  <c r="P288"/>
  <c r="P272"/>
  <c r="P287"/>
  <c r="P249"/>
  <c r="P245"/>
  <c r="P257"/>
  <c r="P290"/>
  <c r="P285"/>
  <c r="P172"/>
  <c r="P202"/>
  <c r="P146"/>
  <c r="P269"/>
  <c r="P207"/>
  <c r="P21"/>
  <c r="P55"/>
  <c r="P32"/>
  <c r="P271"/>
  <c r="P64"/>
  <c r="P236"/>
  <c r="P39"/>
  <c r="P14"/>
  <c r="P51"/>
  <c r="P95"/>
  <c r="P62"/>
  <c r="P31"/>
  <c r="P68"/>
  <c r="P263"/>
  <c r="P221"/>
  <c r="P6"/>
  <c r="P12"/>
  <c r="P20"/>
  <c r="P252"/>
  <c r="P40"/>
  <c r="P82"/>
  <c r="P22"/>
  <c r="P262"/>
  <c r="P11"/>
  <c r="P69"/>
  <c r="P135"/>
  <c r="P265"/>
  <c r="P74"/>
  <c r="P279"/>
  <c r="P144"/>
  <c r="P254"/>
  <c r="P253"/>
  <c r="P149"/>
  <c r="P291"/>
  <c r="P284"/>
  <c r="P52"/>
  <c r="P282"/>
  <c r="P283"/>
  <c r="P214"/>
  <c r="P75"/>
  <c r="P250"/>
  <c r="P67"/>
  <c r="P217"/>
  <c r="P289"/>
  <c r="P208"/>
  <c r="P177"/>
  <c r="P256"/>
  <c r="P176"/>
  <c r="P175"/>
  <c r="P267"/>
  <c r="P143"/>
  <c r="P260"/>
  <c r="P273"/>
  <c r="P164"/>
  <c r="P87"/>
  <c r="P205"/>
  <c r="P280"/>
  <c r="P212"/>
  <c r="P198"/>
  <c r="P199"/>
  <c r="P216"/>
  <c r="P27"/>
  <c r="P50"/>
  <c r="P48"/>
  <c r="P44"/>
  <c r="P7"/>
  <c r="P72"/>
  <c r="P63"/>
  <c r="P137"/>
  <c r="P132"/>
  <c r="P5"/>
  <c r="P54"/>
  <c r="P57"/>
  <c r="P43"/>
  <c r="P66"/>
  <c r="P59"/>
  <c r="P125"/>
  <c r="P46"/>
  <c r="P98"/>
  <c r="P61"/>
  <c r="P30"/>
  <c r="P186"/>
  <c r="P181"/>
  <c r="P113"/>
  <c r="P9"/>
  <c r="P81"/>
  <c r="P120"/>
  <c r="P244"/>
  <c r="P230"/>
  <c r="P220"/>
  <c r="P25"/>
  <c r="P118"/>
  <c r="P255"/>
  <c r="P167"/>
  <c r="P189"/>
  <c r="P281"/>
  <c r="P297"/>
  <c r="P303"/>
  <c r="P301"/>
  <c r="P293"/>
  <c r="P295"/>
  <c r="P299"/>
  <c r="P302"/>
  <c r="P15"/>
  <c r="P36"/>
  <c r="P292"/>
  <c r="P286"/>
  <c r="P147"/>
  <c r="P210"/>
  <c r="P211"/>
  <c r="P259"/>
  <c r="P193"/>
  <c r="P93"/>
  <c r="P187"/>
  <c r="P162"/>
  <c r="P231"/>
  <c r="P237"/>
  <c r="P94"/>
  <c r="P264"/>
  <c r="P222"/>
  <c r="P197"/>
  <c r="P90"/>
  <c r="P8"/>
  <c r="P49"/>
</calcChain>
</file>

<file path=xl/sharedStrings.xml><?xml version="1.0" encoding="utf-8"?>
<sst xmlns="http://schemas.openxmlformats.org/spreadsheetml/2006/main" count="7730" uniqueCount="3254">
  <si>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</si>
  <si>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</si>
  <si>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</si>
  <si>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</si>
  <si>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</si>
  <si>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</si>
  <si>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</si>
  <si>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</si>
  <si>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</si>
  <si>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Ф. И. О. участника (полностью ФИО)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</si>
  <si>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2020-2021 учебный год (девушки 7-8 кл.)</t>
  </si>
  <si>
    <t xml:space="preserve">теория </t>
  </si>
  <si>
    <t>гимнастика</t>
  </si>
  <si>
    <t>спортивные игры
(время в формате м,сс)</t>
  </si>
  <si>
    <t>первичный результат</t>
  </si>
  <si>
    <t>спортивные
игры</t>
  </si>
  <si>
    <t>итоговый балл</t>
  </si>
  <si>
    <t>спортивные игры</t>
  </si>
  <si>
    <t>Апелляция</t>
  </si>
  <si>
    <t>max 100</t>
  </si>
  <si>
    <t>теория</t>
  </si>
  <si>
    <t>Астафьева Ульяна Юрьевна</t>
  </si>
  <si>
    <t>Никулина Светлана Александровна</t>
  </si>
  <si>
    <t>Горина Виктория Дмитриевна</t>
  </si>
  <si>
    <t>Нестеренко Михаил Алексеевич</t>
  </si>
  <si>
    <t>Шабалин Прохор Васильевич</t>
  </si>
  <si>
    <t>Усманов Алишер Даниярович</t>
  </si>
  <si>
    <t>Адлер Елена Сергеевна</t>
  </si>
  <si>
    <t>Караваева Кристина Евгеньевна</t>
  </si>
  <si>
    <t>Алиев Исмаил Аликович</t>
  </si>
  <si>
    <t>Козинко Максим Сергеевич</t>
  </si>
  <si>
    <t>Кушкурова Елизавета Романовна</t>
  </si>
  <si>
    <t>Усманова Милана Данияровна</t>
  </si>
  <si>
    <t>Колонина Полина Тимофеевна</t>
  </si>
  <si>
    <t>Рожкова Елизавета Павловна</t>
  </si>
  <si>
    <t>Щербакова Наталья Вячеславовна</t>
  </si>
  <si>
    <t>Бубирь Дмитрий Викторович</t>
  </si>
  <si>
    <t>Газарова Марина Размиковна</t>
  </si>
  <si>
    <t>Бесшапошникова Виктория Александровна</t>
  </si>
  <si>
    <t>Арсентьева Капиталина Анатольевна</t>
  </si>
  <si>
    <t>Меркульев Иван Сергеевич</t>
  </si>
  <si>
    <t>Рощина Елизавета Дмитриевна</t>
  </si>
  <si>
    <t>Кабаняев Кирилл Романович</t>
  </si>
  <si>
    <t>Жигунов Максим Витальевич</t>
  </si>
  <si>
    <t>Кудеров Степан Романович</t>
  </si>
  <si>
    <t>Алиев Никита Намигович</t>
  </si>
  <si>
    <t>Ичетовкин Артём Сергкквич</t>
  </si>
  <si>
    <t>Харитонов Вадим Сергеевич</t>
  </si>
  <si>
    <t>Киселёв Георгий Дмитриевич</t>
  </si>
  <si>
    <t>Христофоров Есений Геннадьевич</t>
  </si>
  <si>
    <t>Остапчук Владимир Савельевич</t>
  </si>
  <si>
    <t>Классен Ксения Александровна</t>
  </si>
  <si>
    <t>Остапенко Олеся Владимировна</t>
  </si>
  <si>
    <t>Лосевская Анна Алексеевна</t>
  </si>
  <si>
    <t>Зайцева Кристина Витальевна</t>
  </si>
  <si>
    <t>Классен Кирилл Александрович</t>
  </si>
  <si>
    <t>Беляев Александр Дмитриевич</t>
  </si>
  <si>
    <t>Кунчикалиев Данил Александрович</t>
  </si>
  <si>
    <t>Большаков Денис Сергеевич</t>
  </si>
  <si>
    <t>Пищин Максим Дмитриевич</t>
  </si>
  <si>
    <t>Кулагин Иван Юрьевич</t>
  </si>
  <si>
    <t>Шапкарин Николай Николаевич</t>
  </si>
  <si>
    <t>Мухин Пётр Александрович</t>
  </si>
  <si>
    <t>Гончарь Иван Алексеевич</t>
  </si>
  <si>
    <t>Тимофеев Максим Владимирович</t>
  </si>
  <si>
    <t>Стрельникова Карина Евгеньевна</t>
  </si>
  <si>
    <t>Бутянина Ангелина Сергеевна</t>
  </si>
  <si>
    <t>Кабанов Роман Сергеевич</t>
  </si>
  <si>
    <t>Ежовкин Владислав Викторович</t>
  </si>
  <si>
    <t>Цепаев Роман Николаевич</t>
  </si>
  <si>
    <t>Чумаков Данил Валерьевич</t>
  </si>
  <si>
    <t>Федосеев Артем Романович</t>
  </si>
  <si>
    <t>Шишенин Даниил Витальевич</t>
  </si>
  <si>
    <t>МОУ"СОШ №4 им.С.П.Королева"</t>
  </si>
  <si>
    <t>Дробинчук Артем Вадимович</t>
  </si>
  <si>
    <t>Котов Тимофей Сергеевич</t>
  </si>
  <si>
    <t>Просолова Софья Павловна</t>
  </si>
  <si>
    <t>МОУ "СОШ №4 им.С.П.Королева"</t>
  </si>
  <si>
    <t>Маслов Иван Андреевич</t>
  </si>
  <si>
    <t>Доронин Юрий Васильевич</t>
  </si>
  <si>
    <t>Васильев Андрей Николаевич</t>
  </si>
  <si>
    <t>Шаталина Елизавета Александровна</t>
  </si>
  <si>
    <t>Твердохлеб Артем Валерьевич</t>
  </si>
  <si>
    <t>Фирсова Алина Борисовна</t>
  </si>
  <si>
    <t>Шиянова Карина Денисовна</t>
  </si>
  <si>
    <t>Фомченко Владислав Вячеславович</t>
  </si>
  <si>
    <t>Христофоров Григорий Геннадьевич</t>
  </si>
  <si>
    <t>Овечкин Иван Дмитриевич</t>
  </si>
  <si>
    <t>МОУ "ООШ п.Прибрежный"</t>
  </si>
  <si>
    <t>Шафоростов Денис Павлович</t>
  </si>
  <si>
    <t>Маслаков Серафим Александрович</t>
  </si>
  <si>
    <t>Фисенко Ирина Викторовна</t>
  </si>
  <si>
    <t>Панфилов Михаил Михайлович</t>
  </si>
  <si>
    <t>Мамоян Алихан Серожович</t>
  </si>
  <si>
    <t>Батырова Мадина Адельгановна</t>
  </si>
  <si>
    <t>МОУм"ООШ п.Прибрежный"</t>
  </si>
  <si>
    <t>Калистратова  Анна Вадимовна</t>
  </si>
  <si>
    <t>Керимов Рафаэль Рафаилович</t>
  </si>
  <si>
    <t>Манатов Руслан Ринатович</t>
  </si>
  <si>
    <t>Калашян Диана Азимовна</t>
  </si>
  <si>
    <t>Тиханов Павел Евгеньевич</t>
  </si>
  <si>
    <t>Банакова Любовь Викторовна</t>
  </si>
  <si>
    <t>Могилев Максим Александрович</t>
  </si>
  <si>
    <t>Сарбаева Самира Романовна</t>
  </si>
  <si>
    <t>Рязанов Максим Андреевич</t>
  </si>
  <si>
    <t>Гуляева Галина Гайнановна</t>
  </si>
  <si>
    <t>Опимах Павел Александрович</t>
  </si>
  <si>
    <t>Егоров Роман Викторович</t>
  </si>
  <si>
    <t>Сажнев Арсений Павлович</t>
  </si>
  <si>
    <t>Ефимов Артём Евгеньевич</t>
  </si>
  <si>
    <t>Столбушкин Богдан Анатольевич</t>
  </si>
  <si>
    <t>Белова Алена Александровна</t>
  </si>
  <si>
    <t>Старичкова Ирина Александровна</t>
  </si>
  <si>
    <t>Лучина Мария Дмитриевна</t>
  </si>
  <si>
    <t xml:space="preserve">Жирова Вероника Петровна </t>
  </si>
  <si>
    <t>Васильева  Анастасия Алексеевна</t>
  </si>
  <si>
    <t>Мызников Максим Андреевич</t>
  </si>
  <si>
    <t>Топта Иван Дмитриевич</t>
  </si>
  <si>
    <t>Платонов Степан Константинович</t>
  </si>
  <si>
    <t>Овсянников Георгий Владимирович</t>
  </si>
  <si>
    <t>Новокрещенов Даниил Дмитриевич</t>
  </si>
  <si>
    <t>Наливайко Илья Витальевич</t>
  </si>
  <si>
    <t>Матвеева Анастасия Александровна</t>
  </si>
  <si>
    <t>Бачарова Вероника Михайловна</t>
  </si>
  <si>
    <t>Карпова Софья Дмитриевна</t>
  </si>
  <si>
    <t>Светашова Евгения Сергеевна</t>
  </si>
  <si>
    <t>Савостин Денис Геннадьевич</t>
  </si>
  <si>
    <t>Кресова Ксения Евгеньевна</t>
  </si>
  <si>
    <t>Петрусева Софья Андреевна</t>
  </si>
  <si>
    <t>Горовая Мария Романовна</t>
  </si>
  <si>
    <t>Солодовников Артем Алексеевич</t>
  </si>
  <si>
    <t>Баев Кирилл Владимирович</t>
  </si>
  <si>
    <t>Дзецул Арина Сергеевна</t>
  </si>
  <si>
    <t>Стэцюра Владислав Алексееивч</t>
  </si>
  <si>
    <t>Крысин Иван Анатольевич</t>
  </si>
  <si>
    <t>Сюденев Амир Жаксылыкович</t>
  </si>
  <si>
    <t>Овчинников Никита Александрович</t>
  </si>
  <si>
    <t>Фирсова Александра Алексеевна</t>
  </si>
  <si>
    <t>Пилипенок Денис Юрьевич</t>
  </si>
  <si>
    <t>Елиферов Евгений Антонович</t>
  </si>
  <si>
    <t>Семенов Дмитрий Анатольевич</t>
  </si>
  <si>
    <t>Сариев Руслан Ренатович</t>
  </si>
  <si>
    <t>Казарина Анастасия Михайловна</t>
  </si>
  <si>
    <t>Лихарева Дарья Денисовна</t>
  </si>
  <si>
    <t>Филатова Ангелина Александровна</t>
  </si>
  <si>
    <t>Пономаренко Александра Георгиевна</t>
  </si>
  <si>
    <t>Дикун Ярослав Сергеевич</t>
  </si>
  <si>
    <t>Масленников Артем Максимович</t>
  </si>
  <si>
    <t>Муслимов Максим Николаевич</t>
  </si>
  <si>
    <t>Нагорнов Никита Максимович</t>
  </si>
  <si>
    <t>Филатов Максим Сергеевич</t>
  </si>
  <si>
    <t>Карташов Антон Денисович</t>
  </si>
  <si>
    <t>Копысов Кирилл Александрович</t>
  </si>
  <si>
    <t>Варивода Виктория Александровна</t>
  </si>
  <si>
    <t>Шамонина Галина Владимировна</t>
  </si>
  <si>
    <t>Орешина Полина Сергеевна</t>
  </si>
  <si>
    <t>Маркович Эвелина Владимировна</t>
  </si>
  <si>
    <t>Рязанцев Корней Ефимович</t>
  </si>
  <si>
    <t>Семенов Сергей Анатольевич</t>
  </si>
  <si>
    <t>Киселев Александр Андреевич</t>
  </si>
  <si>
    <t>Мецкер Никита Андреевич</t>
  </si>
  <si>
    <t>Попович Иван Васильевич</t>
  </si>
  <si>
    <t>Бацман Ксения Дмитриевна</t>
  </si>
  <si>
    <t>Бацман Анастасия Сергеевна</t>
  </si>
  <si>
    <t>Крылова Ульяна Алексеевна</t>
  </si>
  <si>
    <t>Мартемьянов Евгений Витальевич</t>
  </si>
  <si>
    <t>Шиликов Максим Вадимович</t>
  </si>
  <si>
    <t>Кобозева Алиса Игоревна</t>
  </si>
  <si>
    <t>Ряскина Мелания Алексеевна</t>
  </si>
  <si>
    <t>Ряскина Ангелина алексеевна</t>
  </si>
  <si>
    <t>Чурсин Александр Романович</t>
  </si>
  <si>
    <t>Шишков Валерий  Вячеславович</t>
  </si>
  <si>
    <t>Нагаев Роман Алексеевич</t>
  </si>
  <si>
    <t>Батыров Карим Алексеевич</t>
  </si>
  <si>
    <t>Казарин Даниил Денисович</t>
  </si>
  <si>
    <t>Трифонов Глеб Романович</t>
  </si>
  <si>
    <t>МОУ "СОШ "Патриот" с кадетскими классами им. героя РФ Ю.М. Дейнеко"</t>
  </si>
  <si>
    <t>Власов Кирилл Александрович</t>
  </si>
  <si>
    <t>Чернов Иван Александрович</t>
  </si>
  <si>
    <t>Новосельцева Кира Михайловна</t>
  </si>
  <si>
    <t>Юсупов Гусейн Бариевич</t>
  </si>
  <si>
    <t>Павлова Елизавета Алексеевна</t>
  </si>
  <si>
    <t>Мариничев Вадим Владимирович</t>
  </si>
  <si>
    <t>Фролкина Софья Петровна</t>
  </si>
  <si>
    <t>Харитонова Ангелина  Алексеевна</t>
  </si>
  <si>
    <t>Ященко Анна Владиславовна</t>
  </si>
  <si>
    <t>Торгашина Ульяна Олеговна</t>
  </si>
  <si>
    <t>Королева Виктория Александровна</t>
  </si>
  <si>
    <t>Говтва Ксения Андреевна</t>
  </si>
  <si>
    <t>Колесниченко Руслан Сергеевич</t>
  </si>
  <si>
    <t>МОУ "СОШ с. Заветное"</t>
  </si>
  <si>
    <t>Семенов Валерий Николаевич</t>
  </si>
  <si>
    <t>Гайсин Евгений Александрович</t>
  </si>
  <si>
    <t>Ахметова София Рафаэльевна</t>
  </si>
  <si>
    <t>Воробьева Виктория Викторовна</t>
  </si>
  <si>
    <t>Павлов Никита Николаевич</t>
  </si>
  <si>
    <t>Егорова Екатерина Юрьевна</t>
  </si>
  <si>
    <t>Ратников Богдан Витальевич</t>
  </si>
  <si>
    <t>Иванов Владимир Васильевич</t>
  </si>
  <si>
    <t>Джафарова Эльмира Яверовна</t>
  </si>
  <si>
    <t>Абазина Наталья Андреевна</t>
  </si>
  <si>
    <t>Хабдулов Рахметулла Самиголлаевич</t>
  </si>
  <si>
    <t>Мажников Тимур  Вячеславович</t>
  </si>
  <si>
    <t>МОУ "СОШ №9"</t>
  </si>
  <si>
    <t>Можейка Надежда Валерьевна</t>
  </si>
  <si>
    <t>Черкасов Руслан Сурхаевич</t>
  </si>
  <si>
    <t>Чернышева Анастасия Александровна</t>
  </si>
  <si>
    <t>Лебедь Роман Максимович</t>
  </si>
  <si>
    <t>Экгардт Марина Владимировна</t>
  </si>
  <si>
    <t>Беловод Владислава Сергеевна</t>
  </si>
  <si>
    <t>Слипчук Елизавета Александровна</t>
  </si>
  <si>
    <t>Степанов Никита Сергеевич</t>
  </si>
  <si>
    <t>Доценко Антон Юрьевич</t>
  </si>
  <si>
    <t>Чернышев Илья Алексеевич</t>
  </si>
  <si>
    <t>Полещенко Дмитрий Алексеевич</t>
  </si>
  <si>
    <t>Писаренко Анастасия Петровна</t>
  </si>
  <si>
    <t>Выскубова Анна Андреевна</t>
  </si>
  <si>
    <t>Шмат Кирилл Александрович</t>
  </si>
  <si>
    <t>Бахарев Михаил Владимирович</t>
  </si>
  <si>
    <t>Доценко Сергей Юрьевич</t>
  </si>
  <si>
    <t>Подзоров Дмитрий Сергеевич</t>
  </si>
  <si>
    <t>Манаев Вячеслав Романович</t>
  </si>
  <si>
    <t>Савичев Иван Алексеевич</t>
  </si>
  <si>
    <t>Яцуненко Назар Андреевич</t>
  </si>
  <si>
    <t>Гундаров Кирилл Евгеньевич</t>
  </si>
  <si>
    <t>Кирьянов Кирилл Евгеньевич</t>
  </si>
  <si>
    <t>Агеев Вячеслав Викторович</t>
  </si>
  <si>
    <t>Холоднякова Ксения Антоновна</t>
  </si>
  <si>
    <t>Козлова Арина Андреевна</t>
  </si>
  <si>
    <t>Родионова Екатерина Алексеевна</t>
  </si>
  <si>
    <t>Полещенко Надежда Алексеевна</t>
  </si>
  <si>
    <t>Лапкин Артём Сергеевич</t>
  </si>
  <si>
    <t>Кутыга Валентина Савельевна</t>
  </si>
  <si>
    <t>Воробьёв Данил Андреевич</t>
  </si>
  <si>
    <t>Жупиков Владислав Сергеевич</t>
  </si>
  <si>
    <t>Миронов Александр Васильевич</t>
  </si>
  <si>
    <t>Мавричев Александр Евгеньевич</t>
  </si>
  <si>
    <t>Буянкин Дмитрий Павлович</t>
  </si>
  <si>
    <t>Дащенко Сергей Александрович</t>
  </si>
  <si>
    <t>Купцов Максим Александрович</t>
  </si>
  <si>
    <t>Моршнев Максим Денисович</t>
  </si>
  <si>
    <t>Ерюшев Михаил Евгеньевич</t>
  </si>
  <si>
    <t>Даниэлян Агата Карэновна</t>
  </si>
  <si>
    <t>Негляд Тамара Витальевна</t>
  </si>
  <si>
    <t xml:space="preserve"> Гаджиев Алтун Сабутаевич</t>
  </si>
  <si>
    <t>МОУ "СОШ № 16"</t>
  </si>
  <si>
    <t>Пененко Ольга Михайловна</t>
  </si>
  <si>
    <t>Ильина Ирина Николаевна</t>
  </si>
  <si>
    <t>Штыренко Савелий Васильевич</t>
  </si>
  <si>
    <t>Толкачев Владимир Денисович</t>
  </si>
  <si>
    <t>Мельчанов Вадим Сергеевич</t>
  </si>
  <si>
    <t xml:space="preserve"> Пахомов Дмитрий Павлович</t>
  </si>
  <si>
    <t xml:space="preserve"> Авдалян Эдмонд Геворгович</t>
  </si>
  <si>
    <t>Распопова Юлия Алексеевна</t>
  </si>
  <si>
    <t>МОУ "СОШ п.Придорожный"</t>
  </si>
  <si>
    <t>Горкун Екатерина Романовна</t>
  </si>
  <si>
    <t>Лялина Анастасия Александровна</t>
  </si>
  <si>
    <t>Утигалиева Валерия Вячеславовна</t>
  </si>
  <si>
    <t>Ялагин Иван Владимирович</t>
  </si>
  <si>
    <t>Мусса Данил Николаевич</t>
  </si>
  <si>
    <t>Красников Ярослав Александрович</t>
  </si>
  <si>
    <t>Жамхарян Геворг Грайрович</t>
  </si>
  <si>
    <t>Касабука Максим Николаевич</t>
  </si>
  <si>
    <t>Кузьменко Давид Егорович</t>
  </si>
  <si>
    <t>Спиридонов Максим Александрович</t>
  </si>
  <si>
    <t>Цымбал Иван Максимович</t>
  </si>
  <si>
    <t>Шумакаев Адиль Ренатович</t>
  </si>
  <si>
    <t>Сторожук Анастасия Вячеславовна</t>
  </si>
  <si>
    <t>МОУ " СОШ п.Придорожный"</t>
  </si>
  <si>
    <t>Ким Кирилл Владимирович</t>
  </si>
  <si>
    <t>Кузьменко Анжела Егоровна</t>
  </si>
  <si>
    <t>Кумарова Аделина Жумабековна</t>
  </si>
  <si>
    <t>Самохвалова Ксения Олеговна</t>
  </si>
  <si>
    <t>Ханларова Алина Садаевна</t>
  </si>
  <si>
    <t>Шульц Амалия Владимировна</t>
  </si>
  <si>
    <t>Амиров Рустам Русланович</t>
  </si>
  <si>
    <t>Сидорова Нина Ивановна</t>
  </si>
  <si>
    <t>Утешев Эльдар Русланович</t>
  </si>
  <si>
    <t>Шарипова Самира Анатольевна</t>
  </si>
  <si>
    <t>Саловатова Дарья Владимировна</t>
  </si>
  <si>
    <t>Самохвалова Дарья Олеговна</t>
  </si>
  <si>
    <t>Гаврилина Виктория Алексеевна</t>
  </si>
  <si>
    <t xml:space="preserve">МОУ "СОШ п.Придорожный" </t>
  </si>
  <si>
    <t>Демченко Арсений Андреевич</t>
  </si>
  <si>
    <t>Дустанов Алмаз Азаматович</t>
  </si>
  <si>
    <t>Гасанова Алина Зауровна</t>
  </si>
  <si>
    <t>Горбенко Ирина Владимировна</t>
  </si>
  <si>
    <t>Мищерова Аида Жаслановна</t>
  </si>
  <si>
    <t>Бурковский Марк Вадимович</t>
  </si>
  <si>
    <t>МОУ "ООШ п. Анисовский"</t>
  </si>
  <si>
    <t>Смолянинов Евгений Николаевич</t>
  </si>
  <si>
    <t>Дмитриев Антон Александрович</t>
  </si>
  <si>
    <t>Дрындова Вероника Андреевна</t>
  </si>
  <si>
    <t>Сидоров Денис Игоревич</t>
  </si>
  <si>
    <t>Матюшин Арсений Владимирович</t>
  </si>
  <si>
    <t>Канев Степан Сергеевич</t>
  </si>
  <si>
    <t>Головченко Ярослав Сергеевич</t>
  </si>
  <si>
    <t>Голубев Максим Александрович</t>
  </si>
  <si>
    <t>Погорелый Никита Максимович</t>
  </si>
  <si>
    <t>Проворнов Александр Владимирович</t>
  </si>
  <si>
    <t>"МАОУ СОШ №7"</t>
  </si>
  <si>
    <t>Шпак Эвелина Александровна</t>
  </si>
  <si>
    <t>Куропаткина София Сергеевна</t>
  </si>
  <si>
    <t>Вобликова Алёна Валерьевна</t>
  </si>
  <si>
    <t>Верешетников Александр Александрович</t>
  </si>
  <si>
    <t>Алиев Мурат Аликович</t>
  </si>
  <si>
    <t>Сычёва Алёна Дмитриевна</t>
  </si>
  <si>
    <t>Колупаева Екатерина Алексеевна</t>
  </si>
  <si>
    <t>Денисова Мария Денисовна</t>
  </si>
  <si>
    <t>МОУ СОШ Берёзовка</t>
  </si>
  <si>
    <t>Алексеева Марина Алексеевна</t>
  </si>
  <si>
    <t>Полоневская София Денисовна</t>
  </si>
  <si>
    <t>Бадриева Елизавета Маратовна</t>
  </si>
  <si>
    <t>Калинина Кристина Витальевна</t>
  </si>
  <si>
    <t>Ражина Кира Витальевна</t>
  </si>
  <si>
    <t>Бикчурин Алексей Александрович</t>
  </si>
  <si>
    <t>Ершов Артём Сергеевич</t>
  </si>
  <si>
    <t xml:space="preserve">Сайдабулов Давид Максимович </t>
  </si>
  <si>
    <t>Ганина Полина Александровна</t>
  </si>
  <si>
    <t>Дмитриева Камилла Максимовна</t>
  </si>
  <si>
    <t>Малевская Софья Александровна</t>
  </si>
  <si>
    <t>Кокорин Леонид Дмитриевич</t>
  </si>
  <si>
    <t>Пяк Александр Андреевич</t>
  </si>
  <si>
    <t>Сабуров Андрей Михайлович</t>
  </si>
  <si>
    <t>Абилова Эмилия Эльдаровна</t>
  </si>
  <si>
    <t>Кузьмина Екатерина Дмитриевна</t>
  </si>
  <si>
    <t>Черноморченко Виктория Алексеевна</t>
  </si>
  <si>
    <t>Ахунов Дамир Ренатович</t>
  </si>
  <si>
    <t>Белов Иван Витальевич</t>
  </si>
  <si>
    <t>Салиев Руслан Шухратович</t>
  </si>
  <si>
    <t>Абдулаева Алина Чингизовна</t>
  </si>
  <si>
    <t>Фаттахова Сафина Фаритовна</t>
  </si>
  <si>
    <t>Толстова Милана Ильинична</t>
  </si>
  <si>
    <t>Бесчетнов Даниил Дмитриевич</t>
  </si>
  <si>
    <t>Верещетин Георгий Вадимович</t>
  </si>
  <si>
    <t>Гецеу Диана Сергеевна</t>
  </si>
  <si>
    <t>МОУ "СОШ №32"</t>
  </si>
  <si>
    <t>Егорова Юлия Яковлевна</t>
  </si>
  <si>
    <t xml:space="preserve">Захарова Нелли Владимировна </t>
  </si>
  <si>
    <t>Шабалина Надежда Юрьевна</t>
  </si>
  <si>
    <t>Кривокожкина Софья Михайловна</t>
  </si>
  <si>
    <t xml:space="preserve">Поминова Арина Александровна </t>
  </si>
  <si>
    <t>Шиныгина Ирина Алексеевна</t>
  </si>
  <si>
    <t xml:space="preserve">Бегушева Софья Ивановна </t>
  </si>
  <si>
    <t>Дворянкина Ангелина Евгеньевна</t>
  </si>
  <si>
    <t>Биктемиров Тимерлан Рушанович</t>
  </si>
  <si>
    <t xml:space="preserve">Курогодин Андрей Александрович </t>
  </si>
  <si>
    <t>Халеев Кирилл Сергеевич</t>
  </si>
  <si>
    <t>Гасанов Захид Закирович</t>
  </si>
  <si>
    <t>Яценко София Алексеевна</t>
  </si>
  <si>
    <t>Дорохин Кирилл Алексеевич</t>
  </si>
  <si>
    <t>Повелкин Никита Олегович</t>
  </si>
  <si>
    <t>Макарова Анастасия Николаевна</t>
  </si>
  <si>
    <t>Плотникова Софья Алексеевна</t>
  </si>
  <si>
    <t>Шишкин Артём Сергеевич</t>
  </si>
  <si>
    <t>Щеглов Георгий Евгеньевич</t>
  </si>
  <si>
    <t xml:space="preserve">Егорова Полина Сергеевна </t>
  </si>
  <si>
    <t>Бондарев Даниил Андреевич</t>
  </si>
  <si>
    <t>Ларионов Тихон Дмитриевич</t>
  </si>
  <si>
    <t xml:space="preserve">Никитин Матвей Игоревич </t>
  </si>
  <si>
    <t>Рахмушев Альберт Мирлонович</t>
  </si>
  <si>
    <t>Игнатова Валерия Владимировна</t>
  </si>
  <si>
    <t>Козлова Анна Алексеевна</t>
  </si>
  <si>
    <t>Нечаева Лилия Дмитриевна</t>
  </si>
  <si>
    <t>Кузин Александр Алексеевич</t>
  </si>
  <si>
    <t>Богатырёва Анна Дмитриевна</t>
  </si>
  <si>
    <t>Сафина Арина Евгеньевна</t>
  </si>
  <si>
    <t>Чеха Полина Генадьевна</t>
  </si>
  <si>
    <t xml:space="preserve">Иванова Мария Романовна </t>
  </si>
  <si>
    <t>Гасымов Максим Саххатович</t>
  </si>
  <si>
    <t>Канунникова Ольга Алексеевна</t>
  </si>
  <si>
    <t>Кузьмин Виктор Антонович</t>
  </si>
  <si>
    <t>Захаров Даниил Александрович</t>
  </si>
  <si>
    <t>Спицын Данила Александрович</t>
  </si>
  <si>
    <t>Майскова Наталия Владимировна</t>
  </si>
  <si>
    <t>Таранов Алексей Григорьевич</t>
  </si>
  <si>
    <t>Панфилова Марина Алексеевна</t>
  </si>
  <si>
    <t>Дей Екатерина Сергеевна</t>
  </si>
  <si>
    <t>Васина Евгения Олеговна</t>
  </si>
  <si>
    <t>Топта Алёна Игоревна</t>
  </si>
  <si>
    <t>Денисова Арина Александровна</t>
  </si>
  <si>
    <t>Ильченко Елена Валерьевна</t>
  </si>
  <si>
    <t xml:space="preserve">Сидоренко Максим Александрович </t>
  </si>
  <si>
    <t>Маркушов Роман Михайлович</t>
  </si>
  <si>
    <t>Савостина Ольга Владимировна</t>
  </si>
  <si>
    <t>Борисова Дарья Алексеевна</t>
  </si>
  <si>
    <t>Секачев Дмитрий Валерьевич</t>
  </si>
  <si>
    <t>Курманов Керим Нурланович</t>
  </si>
  <si>
    <t>Бойченко Вадим Анатольевич</t>
  </si>
  <si>
    <t>Сычев Кирилл Андреевич</t>
  </si>
  <si>
    <t>Семенихина Екатерина Евгеньевна</t>
  </si>
  <si>
    <t>Хромов Артем Дмитриевич</t>
  </si>
  <si>
    <t>Бикмулина Данара Алексеевна</t>
  </si>
  <si>
    <t>Баймагамбетова Дарина Маратовна</t>
  </si>
  <si>
    <t>Злобин Даниил Денисович</t>
  </si>
  <si>
    <t>Лопастейский Артем Вячеславович</t>
  </si>
  <si>
    <t>Фролов Матвей Дмитриевич</t>
  </si>
  <si>
    <t>Шахназарян Валерия Эдгаровна</t>
  </si>
  <si>
    <t>Школина Оксана Алексеевна</t>
  </si>
  <si>
    <t>Тугушева Айгель Кямильевна</t>
  </si>
  <si>
    <t>Маркушов Артем Михайлович</t>
  </si>
  <si>
    <t>Елецкий Артем Сергеевич</t>
  </si>
  <si>
    <t>Шкуратов Савва Вадимович</t>
  </si>
  <si>
    <t>Торгашова Ирина Вадимовна</t>
  </si>
  <si>
    <t>Четверикова Мария Владимировна</t>
  </si>
  <si>
    <t>Акимов Степан Павлович</t>
  </si>
  <si>
    <t>Федоров Игорь Сергеевич</t>
  </si>
  <si>
    <t>Шахов Роман Александрович</t>
  </si>
  <si>
    <t>МОУ "СОШ п. Новопушкинское"</t>
  </si>
  <si>
    <t>Василенко Артем Анатольевич</t>
  </si>
  <si>
    <t>Лукьянов Максим Юрьевич</t>
  </si>
  <si>
    <t>Кошелев Данила Александрович</t>
  </si>
  <si>
    <t>Кураева Елена Владимировна</t>
  </si>
  <si>
    <t>Чернова Ирина Сергеевна</t>
  </si>
  <si>
    <t>Кузяева Альбина Даниловна</t>
  </si>
  <si>
    <t>Ковалев Даниил Сергеевич</t>
  </si>
  <si>
    <t>Ян Вадим Владимирович</t>
  </si>
  <si>
    <t>Науменко Павел Витальевич</t>
  </si>
  <si>
    <t>Залевский Максим Анатольевич</t>
  </si>
  <si>
    <t>Шахова Ксения Александровна</t>
  </si>
  <si>
    <t>Косырев Роман Алексеевич</t>
  </si>
  <si>
    <t>Сурначева Владислава Ивановна</t>
  </si>
  <si>
    <t xml:space="preserve">Шевченко Маргарита Тарасовна </t>
  </si>
  <si>
    <t>МОУ "СОШ п. Коминтерн"</t>
  </si>
  <si>
    <t>Кривошеев Андрей Юрьевич</t>
  </si>
  <si>
    <t>Бахтеева Дарина Расимовна</t>
  </si>
  <si>
    <t>Силкин Никита Сергеевич</t>
  </si>
  <si>
    <t>Ушаков Тимофей Игоревич</t>
  </si>
  <si>
    <t>Гамов Анатолий Алексеевич</t>
  </si>
  <si>
    <t>Гломозда Арина Леонидовна</t>
  </si>
  <si>
    <t>Гребенщикова Василиса Анатольевна</t>
  </si>
  <si>
    <t>Левадная Стефания Андреевна</t>
  </si>
  <si>
    <t>Самойлова Екатерина Дмитриевна</t>
  </si>
  <si>
    <t>Русяйкин Антон Витальевич</t>
  </si>
  <si>
    <t>Кузьменко Алексей Александрович</t>
  </si>
  <si>
    <t>Кулагин Владимир Игоревич</t>
  </si>
  <si>
    <t>Объедкова Александра Викторовна</t>
  </si>
  <si>
    <t>Фомичева Софья Николаевна</t>
  </si>
  <si>
    <t>Савич Арсений Анатольевич</t>
  </si>
  <si>
    <t>Жидков Артем Евгеньевич</t>
  </si>
  <si>
    <t>МОУ "СОШ №1"</t>
  </si>
  <si>
    <t>Падерина Наталья Юрьевна</t>
  </si>
  <si>
    <t>Карницкий Иван Сергеевич</t>
  </si>
  <si>
    <t>Кучмин Михаил Антонович</t>
  </si>
  <si>
    <t>Орлов Александр Алексеевич</t>
  </si>
  <si>
    <t>Штрак Владислав Евгеньевич</t>
  </si>
  <si>
    <t>Ким Константин Дмитриевич</t>
  </si>
  <si>
    <t>Кологойда Руслан Серикбаевич</t>
  </si>
  <si>
    <t>Пухова Екатерина Григорьевна</t>
  </si>
  <si>
    <t>Башаев Эмиль Данилович</t>
  </si>
  <si>
    <t>Бирюков Даниил Романович</t>
  </si>
  <si>
    <t>Джумагалиева Вера Дмитриевна</t>
  </si>
  <si>
    <t>Перепаденко Максим Алексеевич</t>
  </si>
  <si>
    <t>Сергиенко  Богдан Максимович</t>
  </si>
  <si>
    <t>Березина Полина Степановна</t>
  </si>
  <si>
    <t>Галаган Анфиса Витальевна</t>
  </si>
  <si>
    <t>Данилова Анастасия Андреевна</t>
  </si>
  <si>
    <t>Жумагулов Равиль Русланович</t>
  </si>
  <si>
    <t>КулезневаАурика Андреевна</t>
  </si>
  <si>
    <t>Кулешова Карина Александровна</t>
  </si>
  <si>
    <t>Малькова Кристина Андреевна</t>
  </si>
  <si>
    <t>Русакова Екатерина Геннадьевна</t>
  </si>
  <si>
    <t>Тищенко Софья Николаевна</t>
  </si>
  <si>
    <t>Умников Сергей Павлович</t>
  </si>
  <si>
    <t>Хлестова Ангелина Артемовна</t>
  </si>
  <si>
    <t>Шлыкова Анна Александровна</t>
  </si>
  <si>
    <t>Антошина Анастасия Олеговна</t>
  </si>
  <si>
    <t>Батченко Арина Сергеевна</t>
  </si>
  <si>
    <t>Боброва София Олеговна</t>
  </si>
  <si>
    <t>Гулина Дарья Дмитриевна</t>
  </si>
  <si>
    <t>Косинец Даниил Александрович</t>
  </si>
  <si>
    <t>Куропаткин Павел Андреевич</t>
  </si>
  <si>
    <t>Семёнова Екатерина Александровна</t>
  </si>
  <si>
    <t>Ткаченко Ксения Александровна</t>
  </si>
  <si>
    <t>Асянова Самира Дамировна</t>
  </si>
  <si>
    <t>Эйстрих Галина Петровна</t>
  </si>
  <si>
    <t>Близнюкова Екатерина Владиславовна</t>
  </si>
  <si>
    <t>Габдуллин Матвей Романович</t>
  </si>
  <si>
    <t>Гареева Карина Константиновна</t>
  </si>
  <si>
    <t>Гудкова Марина Андреевна</t>
  </si>
  <si>
    <t>Масеева Линара Алексеевна</t>
  </si>
  <si>
    <t>Надточий Сергей Романович</t>
  </si>
  <si>
    <t>Пузикова Анастасия Андреевна</t>
  </si>
  <si>
    <t>Самделькин Николай Алексеевич</t>
  </si>
  <si>
    <t>Чирская Полина Евгеньевна</t>
  </si>
  <si>
    <t>Чуглазов Иван Павлович</t>
  </si>
  <si>
    <t>Агавердиева Арзу Валерьевна</t>
  </si>
  <si>
    <t>Алямкин Владислав Иванович</t>
  </si>
  <si>
    <t>Волохов Илья Дмитриевич</t>
  </si>
  <si>
    <t>Гаврилин Артем Евгеньевич</t>
  </si>
  <si>
    <t>Глазков Егор Васильевич</t>
  </si>
  <si>
    <t>Глебова Зоя Петровна</t>
  </si>
  <si>
    <t>Ершова Мария Сергеевна</t>
  </si>
  <si>
    <t>Ефимова Анастасия Андреевна</t>
  </si>
  <si>
    <t>Завьялов Арсений Артемович</t>
  </si>
  <si>
    <t>Киреева Полина Алексеевна</t>
  </si>
  <si>
    <t>Макогон Артем Александрович</t>
  </si>
  <si>
    <t>Менохова Снежанна Павловна</t>
  </si>
  <si>
    <t>Сокол Александр Евгеньевич</t>
  </si>
  <si>
    <t>Талалаева Алиса Артемовна</t>
  </si>
  <si>
    <t>Темкин Александр Никитич</t>
  </si>
  <si>
    <t>Титаренко Вадим Дмитриевич</t>
  </si>
  <si>
    <t>Чернуха Глеб Александрович</t>
  </si>
  <si>
    <t>Беляков  Богдан Андреевич</t>
  </si>
  <si>
    <t>Вус Артём Владимирович</t>
  </si>
  <si>
    <t>Скрипай  Даниил Павлович</t>
  </si>
  <si>
    <t>Стрижак  Стефан Григорьевич</t>
  </si>
  <si>
    <t>Субботин  Арсений Дмитриевич</t>
  </si>
  <si>
    <t>Сарбалиев  Тимур Дауренович</t>
  </si>
  <si>
    <t>Шадрина  Полина Андреевна</t>
  </si>
  <si>
    <t>Карпова Ксения Владимировна</t>
  </si>
  <si>
    <t>Лемаева Валерия Дмитриевна</t>
  </si>
  <si>
    <t>Лозбенев Станислав Витальевич</t>
  </si>
  <si>
    <t>Пастухова Софья Сергеевна</t>
  </si>
  <si>
    <t>Федосеев Иван Сергеевич</t>
  </si>
  <si>
    <t>Шилов Матвей Юрьевич</t>
  </si>
  <si>
    <t>Шумарина Мария Викторовна</t>
  </si>
  <si>
    <t>Абдулаева Сакина Зияфатовна</t>
  </si>
  <si>
    <t>Пименова Наталия Борисовна</t>
  </si>
  <si>
    <t>Березовчук Илья Максимович</t>
  </si>
  <si>
    <t>Жамахов Наиль Заирович</t>
  </si>
  <si>
    <t>Котельникова Софья Максимовна</t>
  </si>
  <si>
    <t>Машарипова Лейла Джамшидовна</t>
  </si>
  <si>
    <t>Мосолов ДаниилСергеевич</t>
  </si>
  <si>
    <t xml:space="preserve">Полякова Елизавета Александровна </t>
  </si>
  <si>
    <t>Попов ИванАлександрович</t>
  </si>
  <si>
    <t>Сотникова Юлия Вадимовна</t>
  </si>
  <si>
    <t>Тихонович Всеволод Вениаминович</t>
  </si>
  <si>
    <t>Трофимова Дарья Николаевна</t>
  </si>
  <si>
    <t>Филиппов Дмитрий Александрович</t>
  </si>
  <si>
    <t>Чугунова Олеся Сергеевна</t>
  </si>
  <si>
    <t>Шарифова Лейла Халидовна</t>
  </si>
  <si>
    <t>Анкудинов Даниил Андреевич</t>
  </si>
  <si>
    <t>Артамонова Елена Сергеевна</t>
  </si>
  <si>
    <t>Дружинин Алексей Дмитриевич</t>
  </si>
  <si>
    <t>Котенко Анастасия Дмитриевна</t>
  </si>
  <si>
    <t>Поляков Даниил Русланович</t>
  </si>
  <si>
    <t>Харламов Анатолий Петрович</t>
  </si>
  <si>
    <t>Харламова Александра Петровна</t>
  </si>
  <si>
    <t>Билецкий Дмитрий Андреевич</t>
  </si>
  <si>
    <t>Захаров Денис Дмитриевич</t>
  </si>
  <si>
    <t>Суворин Дмитрий Владимирович</t>
  </si>
  <si>
    <t>Минин Дмитрий Алексеевич</t>
  </si>
  <si>
    <t>Панкратов Иван Вячеславович</t>
  </si>
  <si>
    <t>Седойкина Полина Алексеевна</t>
  </si>
  <si>
    <t>Тимохин Кирилл Александрович</t>
  </si>
  <si>
    <t>Бугетаев Эмиль Алтынбекович</t>
  </si>
  <si>
    <t>Искаков Алишер Алексеевич</t>
  </si>
  <si>
    <t>Котельников Александр Игоревич</t>
  </si>
  <si>
    <t>Лазебникова Алиса Дмитриевна</t>
  </si>
  <si>
    <t>Лескин Андрей Алексеевич</t>
  </si>
  <si>
    <t>Маринова Алина Максимовна</t>
  </si>
  <si>
    <t>Пастухов Илья Сергеевич</t>
  </si>
  <si>
    <t>Титаев Кирилл Николаевич</t>
  </si>
  <si>
    <t>Хохлов Кирилл Андреевич</t>
  </si>
  <si>
    <t>Чужов Данил Сергеевич</t>
  </si>
  <si>
    <t>Аленников Артем Дмитриевич</t>
  </si>
  <si>
    <t>Кочеткова Марина Юрьевна</t>
  </si>
  <si>
    <t>Белоногова Алиса Денисовна</t>
  </si>
  <si>
    <t>Круглова Алиса Николаевна</t>
  </si>
  <si>
    <t>Рубцов РоманМаксимович</t>
  </si>
  <si>
    <t>Селюк Илья Константинович</t>
  </si>
  <si>
    <t>Симбаев Руслан Кайратович</t>
  </si>
  <si>
    <t>Симбаев Рустам Кайратович</t>
  </si>
  <si>
    <t>Вялшина Камилла Рамильевна</t>
  </si>
  <si>
    <t>Пигарёва Виктория Андреевна</t>
  </si>
  <si>
    <t>Сергеев Илья Владимирович</t>
  </si>
  <si>
    <t>Сычева Варвара Антоновна</t>
  </si>
  <si>
    <t>Шевчук Дарья Сергеевна</t>
  </si>
  <si>
    <t>Давыдова АльфияРинатовна</t>
  </si>
  <si>
    <t>Кириченко Вероника Дмитриевна</t>
  </si>
  <si>
    <t>Фидас Диана Алексеевна</t>
  </si>
  <si>
    <t>Кизаева Диана Сергеевна</t>
  </si>
  <si>
    <t>Рзаева Милана Маратовна</t>
  </si>
  <si>
    <t>Саликова Александра Алексеевна</t>
  </si>
  <si>
    <t>Теплова Ксения Владимировна</t>
  </si>
  <si>
    <t>Шлыкова Ульяна Александровна</t>
  </si>
  <si>
    <t>Зазерин Михаил Александрович</t>
  </si>
  <si>
    <t>Зрячкин Алексей Тимурович</t>
  </si>
  <si>
    <t>Никоноров Иван Дмитриевич</t>
  </si>
  <si>
    <t>Раенко Кирилл Владиславович</t>
  </si>
  <si>
    <t>Удут Илья Витальевич</t>
  </si>
  <si>
    <t>Шабаев Артур   Дмитриевич</t>
  </si>
  <si>
    <t>Гальцов Максим Игоревич</t>
  </si>
  <si>
    <t>Долгов Дмитрий Андрееевич</t>
  </si>
  <si>
    <t>Яковлев Владислав Витальевич</t>
  </si>
  <si>
    <t>Байбиков Руслан Николаевич</t>
  </si>
  <si>
    <t>Еремеева Лариса Владимировна</t>
  </si>
  <si>
    <t>Байбиков Шамиль Николаевич</t>
  </si>
  <si>
    <t>Кинжигалиев Лев Канатович</t>
  </si>
  <si>
    <t>Темиргалиев Руслан Маратович</t>
  </si>
  <si>
    <t>Калашников Иван Павлович</t>
  </si>
  <si>
    <t>Касоян Алекс Сергеевич</t>
  </si>
  <si>
    <t xml:space="preserve"> Криушин Егор Александрович</t>
  </si>
  <si>
    <t>Михайлишин Ярослав Олегович</t>
  </si>
  <si>
    <t>Моряков Марк Александрович</t>
  </si>
  <si>
    <t>Филатов Артем Сергеевич</t>
  </si>
  <si>
    <t>Новиков Виталий Евгеньевич</t>
  </si>
  <si>
    <t>Седнев Роман Дмитриевич</t>
  </si>
  <si>
    <t>Буркевич  Илья Николаевич</t>
  </si>
  <si>
    <t>Ким  Кирилл Алексеевич</t>
  </si>
  <si>
    <t>Петрушин Андрей Дмитриевич</t>
  </si>
  <si>
    <t>Сотсков Александр Ильич</t>
  </si>
  <si>
    <t>Ершова Валерия  Витальевна</t>
  </si>
  <si>
    <t>Орлова Алина Алексеевна</t>
  </si>
  <si>
    <t>Галкина Евгения  Андреевна</t>
  </si>
  <si>
    <t>Тришина Виктория  Александровна</t>
  </si>
  <si>
    <t>Попова Кристина Ивановна</t>
  </si>
  <si>
    <t>Шамина Анастасия Андреевна</t>
  </si>
  <si>
    <t>Осипова  Вероника Антоновна</t>
  </si>
  <si>
    <t>Жумашева Дарья Ренатовна</t>
  </si>
  <si>
    <t>Коляченко Надежда Николаевна</t>
  </si>
  <si>
    <t>Куликов Александр Сергеевич</t>
  </si>
  <si>
    <t>Смолькин Артём Алексеевич</t>
  </si>
  <si>
    <t>Ширяев Арсений Дмитриевич</t>
  </si>
  <si>
    <t>Ваняшин Даниил Александрович</t>
  </si>
  <si>
    <t>Зуев Никита Валериевич</t>
  </si>
  <si>
    <t>Лаврентьев Владислав Романович</t>
  </si>
  <si>
    <t>Тюлегенев Дамир Алексеевич</t>
  </si>
  <si>
    <t>Гуляев АртемДмитриевич</t>
  </si>
  <si>
    <t>Киселев Глеб Максимович</t>
  </si>
  <si>
    <t>ТемниковВладимир Александрович</t>
  </si>
  <si>
    <t>Шатохин ПавелДмитриевич</t>
  </si>
  <si>
    <t>Билянова Бэлла Шапигуллаевна</t>
  </si>
  <si>
    <t>Бахвалова Валерия Дмитриевна</t>
  </si>
  <si>
    <t>Цымбал Полина Александровна</t>
  </si>
  <si>
    <t>Коляченко ТатьянаНиколаевна</t>
  </si>
  <si>
    <t>Макогон АннаАлександровна</t>
  </si>
  <si>
    <t>МузановТамирлан Александрович</t>
  </si>
  <si>
    <t>Носенко Даниил Алексеевич</t>
  </si>
  <si>
    <t>Кубышев Рустам Ерназарович</t>
  </si>
  <si>
    <t>Поленок Андрей Андреевич </t>
  </si>
  <si>
    <t>Башаев Равиль Данилович</t>
  </si>
  <si>
    <t>Малый Данил Дмитриевич</t>
  </si>
  <si>
    <t>Сергеева Ульяна Ярославовна</t>
  </si>
  <si>
    <t>Петина Марина Сергеевна</t>
  </si>
  <si>
    <t>Еналеев Руслан Ряшитович</t>
  </si>
  <si>
    <t>Литвиненко Ксения Павловна</t>
  </si>
  <si>
    <t>Белобородов Владимир Павлович</t>
  </si>
  <si>
    <t>Григорьев – Апполонов Святослав Сергеевич</t>
  </si>
  <si>
    <t>Пинкас Кристина Александровна</t>
  </si>
  <si>
    <t>МОУ "ОЦ №1"</t>
  </si>
  <si>
    <t>Глебов Глеб Николаевич</t>
  </si>
  <si>
    <t>Якубова Елена Валерьевна</t>
  </si>
  <si>
    <t>МОУ "СОШ с.Узморье им. Ю.А.Гагарина</t>
  </si>
  <si>
    <t>Трапезникова Мария Леонидовна</t>
  </si>
  <si>
    <t>Свириденко Иван Иванович</t>
  </si>
  <si>
    <t>Джалилов Нурмуахмад  Зубайдуллоевич</t>
  </si>
  <si>
    <t>МОУ"ОЦ№1"</t>
  </si>
  <si>
    <t>Эшназарова Шодиёна Акбаралиевна</t>
  </si>
  <si>
    <t>Ложешникова Милана Олеговна</t>
  </si>
  <si>
    <t>МОУ "СОШ с.Терновка"</t>
  </si>
  <si>
    <t>Шишенина Татьяна Александровна</t>
  </si>
  <si>
    <t>Саитова Марьям Рафаэловна</t>
  </si>
  <si>
    <t>Бранчаева Гулия Ринатовна</t>
  </si>
  <si>
    <t>Мусса Полина Ивановна</t>
  </si>
  <si>
    <t>Ярославцева Мария Евгеньевна</t>
  </si>
  <si>
    <t>Алиева Фарида Фирудиновна</t>
  </si>
  <si>
    <t>Сухушина Ксенья Николаевна</t>
  </si>
  <si>
    <t>Пожидаева Полина Викторовна</t>
  </si>
  <si>
    <t>Блохина Глафира Михайловна</t>
  </si>
  <si>
    <t>Соловьева Татьяна Геннадьевна</t>
  </si>
  <si>
    <t>Еманов Максим Сергеевич</t>
  </si>
  <si>
    <t>Киушкин Никита Денисович</t>
  </si>
  <si>
    <t>Никулин Аександр Васильевич</t>
  </si>
  <si>
    <t>Мартыновский Артем Николаевич</t>
  </si>
  <si>
    <t>Смагин Алексей Валерьевич</t>
  </si>
  <si>
    <t>Беловол Иван Павлович</t>
  </si>
  <si>
    <t>Айшапахов Алан Олегович</t>
  </si>
  <si>
    <t>Евдошенко Дмитрий Александрович</t>
  </si>
  <si>
    <t>Лебедев Максим Владимитрович</t>
  </si>
  <si>
    <t>Шеркузиев Мустафо Ойбек угли</t>
  </si>
  <si>
    <t>Воронков Григорий Дмитреевич</t>
  </si>
  <si>
    <t>Прокопец Андрей Николаевич</t>
  </si>
  <si>
    <t>Бердикенова Софья Аркадьевна</t>
  </si>
  <si>
    <t>МОУ "СОШ п.Коминтерн "</t>
  </si>
  <si>
    <t>Ахахина Аксана Юрьевна</t>
  </si>
  <si>
    <t>Иванищенко Ксения Викторовна</t>
  </si>
  <si>
    <t>МОУ "СОШ №20"</t>
  </si>
  <si>
    <t>Анастасина Екатерина Олеговна</t>
  </si>
  <si>
    <t>Штыр Ярослав</t>
  </si>
  <si>
    <t>Кирлашев Андрей Викторович</t>
  </si>
  <si>
    <t>Джарлгасова Радмила</t>
  </si>
  <si>
    <t>Милюткин Алексей Федорович</t>
  </si>
  <si>
    <t>Антонов Денис</t>
  </si>
  <si>
    <t>Мясушкин Валерий</t>
  </si>
  <si>
    <t>Плешаков Даниил Викторович</t>
  </si>
  <si>
    <t>МОУ "СОШ №18 им. А.А. Мыльникова"</t>
  </si>
  <si>
    <t>Михеева Анастасия Вячеславовна</t>
  </si>
  <si>
    <t>Красильников Сергей Николаевич</t>
  </si>
  <si>
    <t>Козлов Никита Сергеевич</t>
  </si>
  <si>
    <t>МОУ "СОШ №18 им. А.А. Мыльникова</t>
  </si>
  <si>
    <t>Елистратов Роман Александрович</t>
  </si>
  <si>
    <t>Турбин Тимофей Иванович</t>
  </si>
  <si>
    <t>Боженко Егор Дмитриевич</t>
  </si>
  <si>
    <t>Михайлова Елена Станиславовна</t>
  </si>
  <si>
    <t>Журлов Артем Сергеевич</t>
  </si>
  <si>
    <t>Певцов Владислав Витальевич</t>
  </si>
  <si>
    <t>Симоненко Артем Дмитриевич</t>
  </si>
  <si>
    <t>Умбетов Руслан Кайратович</t>
  </si>
  <si>
    <t>Усачев Ростислав Сергеевич</t>
  </si>
  <si>
    <t>Филатов Максим Олегович</t>
  </si>
  <si>
    <t>Чернов Андрей Евгеньевич</t>
  </si>
  <si>
    <t>Шишкин Сергей Александрович</t>
  </si>
  <si>
    <t>Щукин Владислав Вительевич</t>
  </si>
  <si>
    <t>Юшкин Артем Сергеевич</t>
  </si>
  <si>
    <t>Щукин Владислав Дмитриевич</t>
  </si>
  <si>
    <t>Мангасарян Альберт Артурович</t>
  </si>
  <si>
    <t>Трушкин Кирилл Владимирович</t>
  </si>
  <si>
    <t>Кирсанов Никита Андреевич</t>
  </si>
  <si>
    <t>Никишов Евгений Сергеевич</t>
  </si>
  <si>
    <t>Алипян Арсен Сосович</t>
  </si>
  <si>
    <t>Якушков Андрей Михайлович</t>
  </si>
  <si>
    <t>Девяткин Данила Владиславович</t>
  </si>
  <si>
    <t>Чернова Ксения Юрьевна</t>
  </si>
  <si>
    <t>Литовченко Кристина Станиславовна</t>
  </si>
  <si>
    <t>Чукатаева Дарина Армановна</t>
  </si>
  <si>
    <t>Курмашева Лилиана Рушановна</t>
  </si>
  <si>
    <t>Кузнецова Ольга Сергеевна</t>
  </si>
  <si>
    <t>Алипян Сюзанна Сосовна</t>
  </si>
  <si>
    <t>Соколкова Елизавета Владимировна</t>
  </si>
  <si>
    <t>Бурка Яна Дмитриевна</t>
  </si>
  <si>
    <t>Голубева Ксения Петровна</t>
  </si>
  <si>
    <t>Зуева Татьяна Владимировна</t>
  </si>
  <si>
    <t>Климентьева Кира Михайловна</t>
  </si>
  <si>
    <t>Мельникова Виктория Михайловна</t>
  </si>
  <si>
    <t>Погорелова Мария Сергеевна</t>
  </si>
  <si>
    <t>Рагимова Айсель Арифовна</t>
  </si>
  <si>
    <t>Фридрих Екатерина Алексеевна</t>
  </si>
  <si>
    <t>Шохина Александра Антоновна</t>
  </si>
  <si>
    <t>Позднякова Мария Андреевна</t>
  </si>
  <si>
    <t>Кубарева Елизавета Павловна</t>
  </si>
  <si>
    <t>Еременко Диана Глебовна</t>
  </si>
  <si>
    <t>Есипёнок Диана Андреевна</t>
  </si>
  <si>
    <t>Абдулинов Арслан Ербулатович</t>
  </si>
  <si>
    <t>Баймуханова Зайна Нигметулловна</t>
  </si>
  <si>
    <t>Нурманов Салават Рустамович</t>
  </si>
  <si>
    <t>Блинова Дарья Сергеевна</t>
  </si>
  <si>
    <t>МОУ "ООШ п. Лощинный"</t>
  </si>
  <si>
    <t>Петровская Марина Геннадьевна</t>
  </si>
  <si>
    <t>Мулдагалиев Радик Сагынтаевич</t>
  </si>
  <si>
    <t>Тауд Максим Юрьевич</t>
  </si>
  <si>
    <t>Азамов Агасы Замигович</t>
  </si>
  <si>
    <t>Газанзаде Исрафил Талех оглы</t>
  </si>
  <si>
    <t>Кубашев Карим Ерболович</t>
  </si>
  <si>
    <t>Кулавский Максим Александрович</t>
  </si>
  <si>
    <t>Толмачева Алена Николаевна</t>
  </si>
  <si>
    <t>МОУ "СОШ №3"</t>
  </si>
  <si>
    <t>Каримов Андрей Дмитриевич</t>
  </si>
  <si>
    <t>Володкин Игорь Александрович</t>
  </si>
  <si>
    <t>Коновалов Александр Анатольевич</t>
  </si>
  <si>
    <t>Алиев Шукрихудо Сухробович</t>
  </si>
  <si>
    <t>Виноградова Анастасия Витальевна</t>
  </si>
  <si>
    <t>Шпехт Михаил Иванович</t>
  </si>
  <si>
    <t>Гуляев Кирилл Васильевич</t>
  </si>
  <si>
    <t>Коваленко Владислав Владимирович</t>
  </si>
  <si>
    <t>Туралиев Борис Сергеевич</t>
  </si>
  <si>
    <t>Лохненко Анастасия Александровна</t>
  </si>
  <si>
    <t>Солодухина Анастасия Валерьевна</t>
  </si>
  <si>
    <t>Елисеев Алексей Александрович</t>
  </si>
  <si>
    <t>Назин Иван Сергеевич</t>
  </si>
  <si>
    <t>Огурок Ангелина Антоновна</t>
  </si>
  <si>
    <t>Безносов Данил Сергеевич</t>
  </si>
  <si>
    <t>Полковникова Варвара Алекандровна</t>
  </si>
  <si>
    <t>Тарасова Елизавета Дмитриевна</t>
  </si>
  <si>
    <t>Комнатная Анастасия Николаевна</t>
  </si>
  <si>
    <t>Крикунов Алексей Сергеевич</t>
  </si>
  <si>
    <t>Сафронов Вадим Максимович</t>
  </si>
  <si>
    <t>Миронов Илья Максимович</t>
  </si>
  <si>
    <t>МОУ "СОШ с. Генеральское им. Р.Е. Ароновой"</t>
  </si>
  <si>
    <t>Шинтаев Равиль Квайдуллович</t>
  </si>
  <si>
    <t>Колесова Варвара Олеговна</t>
  </si>
  <si>
    <t>Рожнова Софья Николаевна</t>
  </si>
  <si>
    <t>Худякова Валерия Алексеевна</t>
  </si>
  <si>
    <t>Блеч Ярослав Кириллович</t>
  </si>
  <si>
    <t>Шейко Максим Владимирович</t>
  </si>
  <si>
    <t>Миронова Юлия Максимовна</t>
  </si>
  <si>
    <t>Колесов Михаил Олегович</t>
  </si>
  <si>
    <t>Кузеванов Алексей Александрович</t>
  </si>
  <si>
    <t>Подопрыгорова Юлия Станиславовна</t>
  </si>
  <si>
    <t>Меркулов Егор Иванович</t>
  </si>
  <si>
    <t>Хлыбова Светлана Николаевна</t>
  </si>
  <si>
    <t>Огуречникова Нина Владимировна</t>
  </si>
  <si>
    <t>Петрова Виктория Александровна</t>
  </si>
  <si>
    <t>Сафронов Егор Валентинович</t>
  </si>
  <si>
    <t>Слепухина Селена Олеговна</t>
  </si>
  <si>
    <t>Трибунская Анастасия Владимировна</t>
  </si>
  <si>
    <t>Ахунов Рустам Санжарбекович</t>
  </si>
  <si>
    <t>Огуречников Сергей Владимирович</t>
  </si>
  <si>
    <t>Портенко Степан Александрович</t>
  </si>
  <si>
    <t>Адамов Кирилл Александрович</t>
  </si>
  <si>
    <t>Алимов Максим Александрович</t>
  </si>
  <si>
    <t>Доронов Владимир Владимирович</t>
  </si>
  <si>
    <t>Ефимович Эллина Владимировна</t>
  </si>
  <si>
    <t>Заздравных Анастасия Андреевна</t>
  </si>
  <si>
    <t>Игнатьева Ангелина Игоревна</t>
  </si>
  <si>
    <t>Козынченко Никита Александрович</t>
  </si>
  <si>
    <t>Копылова Полина Павловна</t>
  </si>
  <si>
    <t>Омаршаев Омарша Мусаевич</t>
  </si>
  <si>
    <t>Федоров Тимофей Денисович</t>
  </si>
  <si>
    <t>Федорова Нина Владимировна</t>
  </si>
  <si>
    <t>Ахунов Тимур Санжарбекович</t>
  </si>
  <si>
    <t>Вагнер Егор Вячеславович</t>
  </si>
  <si>
    <t>Критский Дмитрий Андреевич</t>
  </si>
  <si>
    <t>Сачалин Алексей Сергеевич</t>
  </si>
  <si>
    <t>Кондратьева Анастасия Игоревна</t>
  </si>
  <si>
    <t>Саркисова Анна Михайловна</t>
  </si>
  <si>
    <t>Малютин Денис Сергеевич</t>
  </si>
  <si>
    <t>Портенко Дмитрий Александрович</t>
  </si>
  <si>
    <t>Федоров Сергей Александрович</t>
  </si>
  <si>
    <t>Красикова Кристина Андреевна</t>
  </si>
  <si>
    <t>Никулина Маргарита Ивановна</t>
  </si>
  <si>
    <t>МОУ "СОШ № 30 им. П.М.Коваленко"</t>
  </si>
  <si>
    <t>Буданова Татьяна Петровна</t>
  </si>
  <si>
    <t>Гусейнова Камила Чингизовна</t>
  </si>
  <si>
    <t>Вантеева Татьяна Михайловна</t>
  </si>
  <si>
    <t>Самсонов Денис Дмитриевич</t>
  </si>
  <si>
    <t>Родионов Александр Алексеевич</t>
  </si>
  <si>
    <t>Бесчвертная Олеся Александровна</t>
  </si>
  <si>
    <t>Назарова Дарья Сергеевна</t>
  </si>
  <si>
    <t>Сухарева Наталия Георгиевна</t>
  </si>
  <si>
    <t>Петров Никита Иванович</t>
  </si>
  <si>
    <t>Сурков Эмиль Романович</t>
  </si>
  <si>
    <t>Зойкин Николай Валерьевич</t>
  </si>
  <si>
    <t>Белова Алена Ивановна</t>
  </si>
  <si>
    <t>Бакулина Виктория Витальевна</t>
  </si>
  <si>
    <t>Хаванов Сергей Сергеевич</t>
  </si>
  <si>
    <t>Верзин Сергей Сергеевич</t>
  </si>
  <si>
    <t>Овчухов Александр Александрович</t>
  </si>
  <si>
    <t>Клейменова Анастасия Васильевна</t>
  </si>
  <si>
    <t>Яшкин Никита Владимирович</t>
  </si>
  <si>
    <t>Хатуев Ибрагим Зелимханович</t>
  </si>
  <si>
    <t>Сергеев Кирилл Владимирович</t>
  </si>
  <si>
    <t>Узингер Никита Дмитриевич</t>
  </si>
  <si>
    <t>Никитченко Александр Вячеславович</t>
  </si>
  <si>
    <t>Марчуков Александр Николаевич</t>
  </si>
  <si>
    <t>Аккуратнов Егор Александрович</t>
  </si>
  <si>
    <t>Рязанова Снежанна Игоревна</t>
  </si>
  <si>
    <t>Цурикова Ева Александровна</t>
  </si>
  <si>
    <t>Смагина Алёна Игоревна</t>
  </si>
  <si>
    <t>Сотникова Елизавета Дмитриевна</t>
  </si>
  <si>
    <t>Корчагина Влада Андреевна</t>
  </si>
  <si>
    <t>Головина Дарья Анатольевна</t>
  </si>
  <si>
    <t>Тюрькина Мария Евгеньевна</t>
  </si>
  <si>
    <t>Семёнова Эрика Александровна</t>
  </si>
  <si>
    <t>Вильдяев Кирилл Дмитриевич</t>
  </si>
  <si>
    <t>Салиев Эдгар Русланович</t>
  </si>
  <si>
    <t>Шумилина Валерия Александровна</t>
  </si>
  <si>
    <t>Хаджимба Анастасия Дмитриевна</t>
  </si>
  <si>
    <t>МОУ "СОШ им. Ю.А. Гагарина</t>
  </si>
  <si>
    <t>Стембковская Лилия Александровна</t>
  </si>
  <si>
    <t>Сухоносенко Ангелина Николаевна</t>
  </si>
  <si>
    <t>Макарова Дарья Алексеевна</t>
  </si>
  <si>
    <t>Пыхина Алина Сергеевна</t>
  </si>
  <si>
    <t>Важорова Софья Артемовна</t>
  </si>
  <si>
    <t>Ропотова Александра Дмитриевна</t>
  </si>
  <si>
    <t>Жаварошкина Ксения Александровна</t>
  </si>
  <si>
    <t>Скибо Маргарита Александровна</t>
  </si>
  <si>
    <t>Ануфриенко Софья Алексеевна</t>
  </si>
  <si>
    <t>Никифоров Иван Александрович</t>
  </si>
  <si>
    <t>Смирнов Тихон Евгеньевич</t>
  </si>
  <si>
    <t>Пономарев Александр Максимович</t>
  </si>
  <si>
    <t>Войтин Вячеслав Андреевич</t>
  </si>
  <si>
    <t>Миронов Сергей Романович</t>
  </si>
  <si>
    <t>Дьяков Егор Алексеевич</t>
  </si>
  <si>
    <t>Старин Николай Юрьевич</t>
  </si>
  <si>
    <t>Шелоумов Глеб Сергеевич</t>
  </si>
  <si>
    <t>Амрахов Нурлан Джахидоглы</t>
  </si>
  <si>
    <t>Бурданов Никита Дмитриевич</t>
  </si>
  <si>
    <t>Козарев Максим Александрович</t>
  </si>
  <si>
    <t>Григорьев Марк Константинович</t>
  </si>
  <si>
    <t>Меняйло Артемий Антонович</t>
  </si>
  <si>
    <t>Передреев Арсений Владимирович</t>
  </si>
  <si>
    <t>Попов Дмитрий Сергеевич</t>
  </si>
  <si>
    <t>Яфаров Данис Касымович</t>
  </si>
  <si>
    <t>Агейкин Артем Александрович</t>
  </si>
  <si>
    <t>Денисов Светослав Александрович</t>
  </si>
  <si>
    <t>Белозеров Илья Алексеевич</t>
  </si>
  <si>
    <t>Кузьменко Александр Сергеевич</t>
  </si>
  <si>
    <t>Калашников Роман Олегович</t>
  </si>
  <si>
    <t>Усенин Кирилл Владимирович</t>
  </si>
  <si>
    <t>Джумагазиев Альберт Расимович</t>
  </si>
  <si>
    <t>Перепечай Максим Андреевич</t>
  </si>
  <si>
    <t>Анищенко Вячеслав Александрович</t>
  </si>
  <si>
    <t>Пензин Иван Сергеевич</t>
  </si>
  <si>
    <t>Субботина Милана Александровна</t>
  </si>
  <si>
    <t>Аксененко Маргарита Григорьевна</t>
  </si>
  <si>
    <t>Хайбуллина Айгуль Равильевна</t>
  </si>
  <si>
    <t>Токмань Александра Андреевна</t>
  </si>
  <si>
    <t>Клименко Ксения Александровна</t>
  </si>
  <si>
    <t>Сулеймандибирова Самира Султановна</t>
  </si>
  <si>
    <t>Иванова Маргарита Андреевна</t>
  </si>
  <si>
    <t>Сюсина Виктория Алексеевна</t>
  </si>
  <si>
    <t>Истомина Арина Владимировна</t>
  </si>
  <si>
    <t>Герасимова Елизавета Александровна</t>
  </si>
  <si>
    <t>Михайлова Виктория Андреевна</t>
  </si>
  <si>
    <t>Ягудина Арина Ринатовна</t>
  </si>
  <si>
    <t>Калядин Станислав Алексеевич</t>
  </si>
  <si>
    <t>Волчков Алексей Антонович</t>
  </si>
  <si>
    <t>Дубовской Александр Сергеевич</t>
  </si>
  <si>
    <t>Каиров Асхад Ильдарович</t>
  </si>
  <si>
    <t>Романов Кирилл Сергеевич</t>
  </si>
  <si>
    <t>Тактаев Роман Владимирович</t>
  </si>
  <si>
    <t>Федосеев Юрий Вадимиович</t>
  </si>
  <si>
    <t>Губанов Максим Ильич</t>
  </si>
  <si>
    <t>Аяхметов Артем Нурказович</t>
  </si>
  <si>
    <t>Гаюнов Матвей Владимирович</t>
  </si>
  <si>
    <t>Корсунов Данил Сергеевич</t>
  </si>
  <si>
    <t>Тимофеев Александр Денисович</t>
  </si>
  <si>
    <t>Алиев Айдар Серккалиевич</t>
  </si>
  <si>
    <t>Локтионов Евгений Витальевич</t>
  </si>
  <si>
    <t>Ерёменко Полина Владимировна</t>
  </si>
  <si>
    <t>Ларюкова Варвара Михайловна</t>
  </si>
  <si>
    <t>Шкареда Алина Валерьевна</t>
  </si>
  <si>
    <t>Пояркина Алина Евгеньевна</t>
  </si>
  <si>
    <t>Зайнетденов Самят Дамирович</t>
  </si>
  <si>
    <t>Кель Богдан Евгеньевич</t>
  </si>
  <si>
    <t>Гришко Семен Романович</t>
  </si>
  <si>
    <t>Пилягин Данил Александрович</t>
  </si>
  <si>
    <t>Васмут Сергей Дмитриевич</t>
  </si>
  <si>
    <t>Герасимов Александр Александрович</t>
  </si>
  <si>
    <t>Органов Егор Дмитриевич</t>
  </si>
  <si>
    <t>Дюдяев Артем Андреевич</t>
  </si>
  <si>
    <t>Михайлин Егор Дмитриевич</t>
  </si>
  <si>
    <t>Болтнев Артем Антонович</t>
  </si>
  <si>
    <t>Вертипорогов Иван Владимирович</t>
  </si>
  <si>
    <t>Мельников Тимофей Андреевич</t>
  </si>
  <si>
    <t>Невзоров Алексей Андреевич</t>
  </si>
  <si>
    <t>Устинов Савелий Дмитриевич</t>
  </si>
  <si>
    <t>Ктанов Ильяс Арманович</t>
  </si>
  <si>
    <t>Рубцов Сергей Валентинович</t>
  </si>
  <si>
    <t>Щекотуров Семен Алексеевич</t>
  </si>
  <si>
    <t>Бешимбаев Ислам Алмазович</t>
  </si>
  <si>
    <t>Кашин Андрей Романович</t>
  </si>
  <si>
    <t>Плеханков Глеб Ильич</t>
  </si>
  <si>
    <t>Кучеров Кирилл Денисович</t>
  </si>
  <si>
    <t>Кириленко Ульяна Ильинична</t>
  </si>
  <si>
    <t xml:space="preserve">Чиркова Анна Павловна </t>
  </si>
  <si>
    <t>Донина Яна Дмитриевна</t>
  </si>
  <si>
    <t>Жуликова Диана Артемовна</t>
  </si>
  <si>
    <t>Спирин Сергей Игоревич</t>
  </si>
  <si>
    <t>Травов Егор Николаевич</t>
  </si>
  <si>
    <t>Харламов Михаил Витальевич</t>
  </si>
  <si>
    <t>Голишников Артем Сергеевич</t>
  </si>
  <si>
    <t>Тихонов Сергей Олегович</t>
  </si>
  <si>
    <t>Мачихин Кирилл Александрович</t>
  </si>
  <si>
    <t>Поляков Прохор Денисович</t>
  </si>
  <si>
    <t>Абрамчик Артем Дмитриевич</t>
  </si>
  <si>
    <t>Васильев Артем Кириллович</t>
  </si>
  <si>
    <t>Еремина Полина Петровна</t>
  </si>
  <si>
    <t>Куликова Арина Николаевна</t>
  </si>
  <si>
    <t>Русяйкина Анастасия Михайловна</t>
  </si>
  <si>
    <t>Рубан Владислав Дмитриевич</t>
  </si>
  <si>
    <t>Соинов Артем Дмитриевич</t>
  </si>
  <si>
    <t>Бондарев Егор Валерьевич</t>
  </si>
  <si>
    <t>Попов Кирилл Павлович</t>
  </si>
  <si>
    <t>Судьев Никита Анатольевич</t>
  </si>
  <si>
    <t>Ленченко Анна Леонидовна</t>
  </si>
  <si>
    <t>Полубабкина Ангелина Тарасовна</t>
  </si>
  <si>
    <t>Федорин Дмитрий Витальевич</t>
  </si>
  <si>
    <t>МОУ "СОШ п.Пробуждение им.Л.А.Кассиля"</t>
  </si>
  <si>
    <t>Титова Анастасия Николаевна</t>
  </si>
  <si>
    <t>Горячев Ярослав Евгеньевич</t>
  </si>
  <si>
    <t>Асатрян Геворг Врежевич</t>
  </si>
  <si>
    <t>Альмяшов Кирилл Дмитриевич</t>
  </si>
  <si>
    <t>Абелов Алишер Канатович</t>
  </si>
  <si>
    <t>Салимов Дамир Гаязович</t>
  </si>
  <si>
    <t>Фабер Максим Валерьевич</t>
  </si>
  <si>
    <t>Ермаков Виктор Дмитриевич</t>
  </si>
  <si>
    <t>Анисимов Константин Владимирович</t>
  </si>
  <si>
    <t>Кужагалиев Денис Алиевич</t>
  </si>
  <si>
    <t>Малахов Иван Сергеевич</t>
  </si>
  <si>
    <t>Санзяпов Александр Фаритович</t>
  </si>
  <si>
    <t>Абдрахманова Диана Николаевна</t>
  </si>
  <si>
    <t>Чернышева Дарья Олеговна</t>
  </si>
  <si>
    <t>Кирилаш Арина Александровна</t>
  </si>
  <si>
    <t> Хиссамудинов Владислав Олегович</t>
  </si>
  <si>
    <t>МОУ "СОШ № 19"</t>
  </si>
  <si>
    <t>Соколов Василий Васильевич</t>
  </si>
  <si>
    <t xml:space="preserve">Малявский Марсель Александрович </t>
  </si>
  <si>
    <t xml:space="preserve">Прозатетов Илья Дмитриевич </t>
  </si>
  <si>
    <t xml:space="preserve"> Додух Никита Антонович </t>
  </si>
  <si>
    <t xml:space="preserve">Никифоров Никита Алексеевич </t>
  </si>
  <si>
    <t xml:space="preserve">Мазуркевич Иван Алексеевич </t>
  </si>
  <si>
    <t xml:space="preserve">Сундетов Самир Рустамович </t>
  </si>
  <si>
    <t xml:space="preserve">Мурветов Артем Алексеевич </t>
  </si>
  <si>
    <t xml:space="preserve">Лытнева Карина Александровна </t>
  </si>
  <si>
    <t xml:space="preserve">Власова Дарья Дмитриевна </t>
  </si>
  <si>
    <t xml:space="preserve">Кузнецова Надежда Олеговна </t>
  </si>
  <si>
    <t>Беловол Александр Владимирович</t>
  </si>
  <si>
    <t xml:space="preserve">Чобаньян Павел Романович </t>
  </si>
  <si>
    <t xml:space="preserve">Лиховод Елизавета Павловна </t>
  </si>
  <si>
    <t xml:space="preserve">Киркина Екатерина Сергеевна </t>
  </si>
  <si>
    <t xml:space="preserve">Ожерельев Иван Михайлович </t>
  </si>
  <si>
    <t xml:space="preserve">Кандибор Александр Романович </t>
  </si>
  <si>
    <t xml:space="preserve">Абрамочкина Таисия Максимовна </t>
  </si>
  <si>
    <t xml:space="preserve">Скудина Полина Даниловна </t>
  </si>
  <si>
    <t xml:space="preserve">Толстова Елизавета Вячеславовна </t>
  </si>
  <si>
    <t xml:space="preserve">Тригуб Мария Григоьевна </t>
  </si>
  <si>
    <t xml:space="preserve">Шарин Артем Денисович </t>
  </si>
  <si>
    <t xml:space="preserve">Муравьев Иван Владимирович </t>
  </si>
  <si>
    <t xml:space="preserve">Анисимова Виктория Евгеньевна </t>
  </si>
  <si>
    <t xml:space="preserve">Шутова Анна Витальевна </t>
  </si>
  <si>
    <t xml:space="preserve">Афанаско Алексей Романович </t>
  </si>
  <si>
    <t xml:space="preserve">Тугушев Арслан Абдряшитович </t>
  </si>
  <si>
    <t xml:space="preserve">Тищенко Никита Юрьевич </t>
  </si>
  <si>
    <t xml:space="preserve">Шарипов Рустам Курбоналиевич </t>
  </si>
  <si>
    <t xml:space="preserve">Мартынов Артём Юрьевич </t>
  </si>
  <si>
    <t xml:space="preserve">Васина Арина Андреевна </t>
  </si>
  <si>
    <t xml:space="preserve">Ступак Виктория Александровна </t>
  </si>
  <si>
    <t xml:space="preserve">Филипьев Даниил Данилович </t>
  </si>
  <si>
    <t xml:space="preserve">Максимов Максим Андреевич </t>
  </si>
  <si>
    <t xml:space="preserve">Смирнов Евгений Дмитриевич </t>
  </si>
  <si>
    <t>Молчанова Дарья Алексеевна</t>
  </si>
  <si>
    <t>МОУ "Гимназия №8"</t>
  </si>
  <si>
    <t>Кобылинский Денис  Андреевич</t>
  </si>
  <si>
    <t>Вилкова Софья Андреевна</t>
  </si>
  <si>
    <t>Еремеева Глафира Андреевна</t>
  </si>
  <si>
    <t>Миронов Евгений Владимирович</t>
  </si>
  <si>
    <t>Кобылинский Денис Андреевич</t>
  </si>
  <si>
    <t>Бибосов Адлан Даниярович</t>
  </si>
  <si>
    <t>Зубрилина Ксения Игоревна</t>
  </si>
  <si>
    <t>Зубрилина Виктория Максимовна</t>
  </si>
  <si>
    <t>Чернов Егор Дмитриевич</t>
  </si>
  <si>
    <t>Сердюк Никита Андреевич</t>
  </si>
  <si>
    <t>Мишкинис Матвей Александрович</t>
  </si>
  <si>
    <t>Соломко Александра Викторовна</t>
  </si>
  <si>
    <t>Гречко Архип Сергеевич</t>
  </si>
  <si>
    <t>МОУ "Гимназия№8"</t>
  </si>
  <si>
    <t>Камилов Тимур  Улугбекович</t>
  </si>
  <si>
    <t>Мартынов Максим Александрович</t>
  </si>
  <si>
    <t>Сквирская Кира Вячеславовна</t>
  </si>
  <si>
    <t>Подгорный Кирилл Юрьевич</t>
  </si>
  <si>
    <t>Бардыш Данила Иванович</t>
  </si>
  <si>
    <t>Сочнев Владислав Павлович</t>
  </si>
  <si>
    <t>МОУ "СОШ №24 им. В.И. Пономаренко"</t>
  </si>
  <si>
    <t>Маликова Екатерина Сергеевна</t>
  </si>
  <si>
    <t>Болдырев Дмитрий Сергеевич</t>
  </si>
  <si>
    <t>Петрова Софья Анатольевна</t>
  </si>
  <si>
    <t>Ткаченко Евгений Андреевич</t>
  </si>
  <si>
    <t>Княжеченко Артем Сергеевич</t>
  </si>
  <si>
    <t xml:space="preserve">Иванова Валерия Владимировна </t>
  </si>
  <si>
    <t>Ткаченко Ольга Сергеевна</t>
  </si>
  <si>
    <t>Талалихин Максим Витальевич</t>
  </si>
  <si>
    <t>Трубина Юлия Константиновна</t>
  </si>
  <si>
    <t>Тимофеева Вероника Александровна</t>
  </si>
  <si>
    <t>Алтынбаев Хамза Рустамович</t>
  </si>
  <si>
    <t>Иргалиев Рауль Русланович</t>
  </si>
  <si>
    <t>Чуев Артем Андреевич</t>
  </si>
  <si>
    <t>Гончаренко Данил Николаевич</t>
  </si>
  <si>
    <t>Сологудина Мария Александровна</t>
  </si>
  <si>
    <t>Бугетаев Ильяс Талгатович</t>
  </si>
  <si>
    <t>Устюжанина Татьяна Дмитриевна</t>
  </si>
  <si>
    <t>Завалий Егор Евгеньевич</t>
  </si>
  <si>
    <t>Кандренков Иван Сергеевич</t>
  </si>
  <si>
    <t>Крылов Максим Александрович</t>
  </si>
  <si>
    <t>Гаврасиенко Владислав Сергеевич</t>
  </si>
  <si>
    <t>Денисов Егор Владимирович</t>
  </si>
  <si>
    <t>Иванов Владислав Васильевич</t>
  </si>
  <si>
    <t>Кузьминский Фёдор Дмитриевич</t>
  </si>
  <si>
    <t>Цыгулев Димитрий Викторович</t>
  </si>
  <si>
    <t>Гаголкин Александр Андреевич</t>
  </si>
  <si>
    <t>Гопп Денис Александрович</t>
  </si>
  <si>
    <t>Калинко Кирилл Владимирович</t>
  </si>
  <si>
    <t>Ковляр Кирилл Игоревич</t>
  </si>
  <si>
    <t>Мазаев Владимир Сергеевич</t>
  </si>
  <si>
    <t>Ковтуненко Владимир Вадимович</t>
  </si>
  <si>
    <t>Трикиш Максим Дмитриевич</t>
  </si>
  <si>
    <t>Атрощенко Анна Николаевна</t>
  </si>
  <si>
    <t>Давыдова Елена Дмитриевна</t>
  </si>
  <si>
    <t>Ветрова Виктория Александровна</t>
  </si>
  <si>
    <t>Гаун Виктория Игоревна</t>
  </si>
  <si>
    <t>Гончар Варвара Алексеевна</t>
  </si>
  <si>
    <t>Горст Тамерис Владимировна</t>
  </si>
  <si>
    <t>Добогаева Ирса Рустамовна</t>
  </si>
  <si>
    <t>Ковтунова Анастасия Алексеевна</t>
  </si>
  <si>
    <t>Муравьёва Татьяна Алексеевна</t>
  </si>
  <si>
    <t>Савельева Валентина Ивановна</t>
  </si>
  <si>
    <t>Шпрангель Каролина Станиславовна</t>
  </si>
  <si>
    <t>Девятаева Вероника Александровна</t>
  </si>
  <si>
    <t>Зябликова Елена Ивановна</t>
  </si>
  <si>
    <t>Калинко Анастасия Владимировна</t>
  </si>
  <si>
    <t>Лазарева Ксения Кирилловна</t>
  </si>
  <si>
    <t>Ростовцева Екатерина Ильинична</t>
  </si>
  <si>
    <t>Фадеева Лидия Вячеславовна</t>
  </si>
  <si>
    <t>Шаронова Софья Олеговна</t>
  </si>
  <si>
    <t>Синицын Лев Сергеевич</t>
  </si>
  <si>
    <t>Сторчак Вадим Артемович</t>
  </si>
  <si>
    <t>Урусов Владислав Владимирович</t>
  </si>
  <si>
    <t>Письяуков Александр Сергеевич</t>
  </si>
  <si>
    <t>Аубекиров Аубекер Рахметуллович</t>
  </si>
  <si>
    <t>Белов Алексей Романович</t>
  </si>
  <si>
    <t>Каптюшин Иван Дмитриевич</t>
  </si>
  <si>
    <t>Фокин Максим Дмитриевич</t>
  </si>
  <si>
    <t>Шихалеев Дамир Александрович</t>
  </si>
  <si>
    <t>Ауль Ольга Денисовна</t>
  </si>
  <si>
    <t>Ботова Светлана Григорьевна</t>
  </si>
  <si>
    <t>Быкова Дарья Денисовна</t>
  </si>
  <si>
    <t>Елкина Дана Николаевна</t>
  </si>
  <si>
    <t>Пономарева Арина Юрьевна</t>
  </si>
  <si>
    <t>Рубцова Екатерина Антоновна</t>
  </si>
  <si>
    <t>Савельева Варвара Ивановна</t>
  </si>
  <si>
    <t>Тарабрина Виктория Алексеевна</t>
  </si>
  <si>
    <t>Цинк Юлия Олеговна</t>
  </si>
  <si>
    <t>Чогандарян Ариадна Альбертовна</t>
  </si>
  <si>
    <t>Полетаева Альбина Александровна</t>
  </si>
  <si>
    <t>Сатанова Амелита Аслановна</t>
  </si>
  <si>
    <t>Фисенко Валерия Сергеевна</t>
  </si>
  <si>
    <t>Курочкина Вероника Ивановна</t>
  </si>
  <si>
    <t>Гущин Захар Алексеевич</t>
  </si>
  <si>
    <t>Лысенко Владимир Александрович</t>
  </si>
  <si>
    <t>Авакян Артём Самвелович</t>
  </si>
  <si>
    <t>Доба Владислав Анатольевич</t>
  </si>
  <si>
    <t>Кауфман Кирилл Владимирович</t>
  </si>
  <si>
    <t>Нилов Ярослав Андреевич</t>
  </si>
  <si>
    <t>Устюжанин Денис Сергеевич</t>
  </si>
  <si>
    <t>Адамова Виктория Александровна</t>
  </si>
  <si>
    <t>Крутских Ксения Юрьевна</t>
  </si>
  <si>
    <t>Липина Дарья Павловна</t>
  </si>
  <si>
    <t>Подлепаева Вероника Викторовна</t>
  </si>
  <si>
    <t>Савченко Виктория Александровна</t>
  </si>
  <si>
    <t>Урусова Карина Владимировна</t>
  </si>
  <si>
    <t>Бомблис Марина Вячеславовна</t>
  </si>
  <si>
    <t>Диль Владимир Геннадьевич</t>
  </si>
  <si>
    <t>Дмитриев Владислав Олегович</t>
  </si>
  <si>
    <t>Майер Кирилл Дмириевич</t>
  </si>
  <si>
    <t>Омаршаев Дамир Мусаевич</t>
  </si>
  <si>
    <t>Ансимов Дмитрий Алексеевич</t>
  </si>
  <si>
    <t>Арион Данила Дмитриевич</t>
  </si>
  <si>
    <t xml:space="preserve"> Будзинская Яна  Витальевна</t>
  </si>
  <si>
    <t xml:space="preserve"> Добогаева Ясмина Рустамовна</t>
  </si>
  <si>
    <t xml:space="preserve"> Начинкина Кристина Сергеевна</t>
  </si>
  <si>
    <t xml:space="preserve"> Плотко Ангелина Александровна</t>
  </si>
  <si>
    <t xml:space="preserve"> Подлеснова Милена Александровна</t>
  </si>
  <si>
    <t xml:space="preserve"> Янова Варвара Алексеевна</t>
  </si>
  <si>
    <t>Долгушева Вероника Юрьевна</t>
  </si>
  <si>
    <t>Майер Ульяна Дмитриевна</t>
  </si>
  <si>
    <t>Рябых Варвара Ильинична</t>
  </si>
  <si>
    <t>Спирина Ярослава Евгеньевна</t>
  </si>
  <si>
    <t>Бежанова Аселя Владимировна</t>
  </si>
  <si>
    <t>Бугетаева Ева Талгатовна</t>
  </si>
  <si>
    <t>Дворова Валерия Леонидовна</t>
  </si>
  <si>
    <t>Доронова Екатерина Сергеевна</t>
  </si>
  <si>
    <t>Кинева Анна Сергеевна</t>
  </si>
  <si>
    <t>Козлова Валерия Владимировна</t>
  </si>
  <si>
    <t>Мальцева Дарья Александровна</t>
  </si>
  <si>
    <t>Умерова Валерия Дмитриевна</t>
  </si>
  <si>
    <t>Шишлонова Ольга Анатольевна</t>
  </si>
  <si>
    <t>Васильков Кирилл Вадимович</t>
  </si>
  <si>
    <t>Морозов Кирилл  Алексеевич</t>
  </si>
  <si>
    <t>Тарабрин Ярослав Алексеевич</t>
  </si>
  <si>
    <t>Богданов Данила Александрович</t>
  </si>
  <si>
    <t>Вахрушев Матвей Евгеньевич</t>
  </si>
  <si>
    <t>Вощенчук Максим Иванович</t>
  </si>
  <si>
    <t>Дрындов Иван Сергеевич</t>
  </si>
  <si>
    <t>Игнатьев Антон Павлович</t>
  </si>
  <si>
    <t>Никоноров Антон Викторович</t>
  </si>
  <si>
    <t>Широков Илья Игоревич</t>
  </si>
  <si>
    <t>Школа Иван Алексеевич</t>
  </si>
  <si>
    <t xml:space="preserve"> Зелич Артём Игоревич</t>
  </si>
  <si>
    <t xml:space="preserve"> Иванов Павел Сергеевич</t>
  </si>
  <si>
    <t xml:space="preserve"> Панаев Иван Родионович</t>
  </si>
  <si>
    <t xml:space="preserve"> Рекаев Евгений Артёмович</t>
  </si>
  <si>
    <t>Фирсов Виталий Павлович</t>
  </si>
  <si>
    <t xml:space="preserve"> Эмеев Руслан  Рапаилович</t>
  </si>
  <si>
    <t>Бухарина Полина Ивановна</t>
  </si>
  <si>
    <t>Ветрова Ксения Александровна</t>
  </si>
  <si>
    <t>Волошина Варвара Александровна</t>
  </si>
  <si>
    <t>Лымаренко Мария Александровна</t>
  </si>
  <si>
    <t>Максимова Галина Сергеевна</t>
  </si>
  <si>
    <t>Петкилева Вероника Сергеевна</t>
  </si>
  <si>
    <t>Федосова Вероника Васильевна</t>
  </si>
  <si>
    <t>Говтва Наталья Андреевна</t>
  </si>
  <si>
    <t>Давыдова Василиса  Дмитриевна</t>
  </si>
  <si>
    <t>Криниченко Татьяна Сергеевна</t>
  </si>
  <si>
    <t>Цыганова Ангелина Денисовна</t>
  </si>
  <si>
    <t>Ярина Яна Андреевна</t>
  </si>
  <si>
    <t>Щетинина Дарья Сергеевна</t>
  </si>
  <si>
    <t>Коломейченко Вероника Анатольевна</t>
  </si>
  <si>
    <t>Кулабухова Валерия Андреевна</t>
  </si>
  <si>
    <t xml:space="preserve">Кулабухова Вероника
Андреевна
</t>
  </si>
  <si>
    <t>Климова Арина Сергеевна</t>
  </si>
  <si>
    <t xml:space="preserve">Пучкова Галина
Константиновна
</t>
  </si>
  <si>
    <t>Сакрыкина Юлия Сергеевна</t>
  </si>
  <si>
    <t xml:space="preserve">Тамбовская Дарья
Дмитриевна
</t>
  </si>
  <si>
    <t>Борисова Валерия Викторовна</t>
  </si>
  <si>
    <t>Вощенчук Татьяна Ивановна</t>
  </si>
  <si>
    <t>Егорова Полина Сергеевна</t>
  </si>
  <si>
    <t>Ермилова Варвара Александровна</t>
  </si>
  <si>
    <t>Крылова Мария Александровна</t>
  </si>
  <si>
    <t>Пегова Варвара Михайловна</t>
  </si>
  <si>
    <t>Пучкова Василиса Константиновна</t>
  </si>
  <si>
    <t>Рожкова Яна Денисовна</t>
  </si>
  <si>
    <t>Ажмухамбетова Айжан Нурлановна</t>
  </si>
  <si>
    <t>Аубекирова Сауле Рахметулловна</t>
  </si>
  <si>
    <t>Квиндт Евангелина Андреевна</t>
  </si>
  <si>
    <t>Кудякова Вера Алексеевна</t>
  </si>
  <si>
    <t>Ковылов Виктор Викторович</t>
  </si>
  <si>
    <t>Маркс Виталий Максимович</t>
  </si>
  <si>
    <t>Цинк Светлана Олеговна</t>
  </si>
  <si>
    <t>Черкашина Софья Станиславовна</t>
  </si>
  <si>
    <t>МОУ "СОШ № 21 им.И.М. Каплунова"</t>
  </si>
  <si>
    <t>Никитина Дарья Сергеевна</t>
  </si>
  <si>
    <t>Поляков Матвей Андреевич</t>
  </si>
  <si>
    <t>Маслякова Светлана Васильевна</t>
  </si>
  <si>
    <t>Солодкова  Лариса Геннадьевна</t>
  </si>
  <si>
    <t>Бескровный Роман Владиславович</t>
  </si>
  <si>
    <t>Белов Игнат Васильевич</t>
  </si>
  <si>
    <t>Свириденко Артём Александрович</t>
  </si>
  <si>
    <t>Ашихина Виктория Алексеевна</t>
  </si>
  <si>
    <t>Перевалов Артём Александрович</t>
  </si>
  <si>
    <t>Быченкова Елизавета Алексеевна</t>
  </si>
  <si>
    <t>Салогуб Софья Александровна</t>
  </si>
  <si>
    <t>Фетхуллин  Рамиль Вялитович</t>
  </si>
  <si>
    <t>Дмитриенко Петр Александрович</t>
  </si>
  <si>
    <t>Сокольская Варвара Дмитриевна</t>
  </si>
  <si>
    <t>Савич Анатолий Федорович</t>
  </si>
  <si>
    <t>Черепахин  Иван Николаевич</t>
  </si>
  <si>
    <t>Казьмина Елена Павловна</t>
  </si>
  <si>
    <t>Шутова София Алексеевна</t>
  </si>
  <si>
    <t>Жукоцкий Максим Евгеньевич</t>
  </si>
  <si>
    <t>Топалэ Владимир Думитрович</t>
  </si>
  <si>
    <t>Утешев Айткали Амангельдыевич</t>
  </si>
  <si>
    <t>Шарофеева Мария Викторовна</t>
  </si>
  <si>
    <t>МОУ «СОШ №42»</t>
  </si>
  <si>
    <t>Тепляков Евгений Юрьевич</t>
  </si>
  <si>
    <t>Безуглова Екатерина Викторовна</t>
  </si>
  <si>
    <t>Молчанова Василиса Васильевна</t>
  </si>
  <si>
    <t>Головенко Сергей  Владимирович</t>
  </si>
  <si>
    <t>Сарбатова Алеся Сундетовна</t>
  </si>
  <si>
    <t>Костикова Алина Евгеньевна</t>
  </si>
  <si>
    <t>Головенко Сергей Владимирович</t>
  </si>
  <si>
    <t>Гужов Кирилл Максимович</t>
  </si>
  <si>
    <t>Бушуев Артем Дмитриевич</t>
  </si>
  <si>
    <t>Сейнов Ефим Егорович</t>
  </si>
  <si>
    <t>Исаенков Анатолий</t>
  </si>
  <si>
    <t>Бардан Максим Владимирович</t>
  </si>
  <si>
    <t>Кувшинов Степан</t>
  </si>
  <si>
    <t>Артеменко Софья Антоновна</t>
  </si>
  <si>
    <t>Кочетков Алексей Александрович</t>
  </si>
  <si>
    <t>Шилова Варвара Александровна</t>
  </si>
  <si>
    <t>Бадамшина Милена Олеговна</t>
  </si>
  <si>
    <t>Антоненко Екатерина Робертовна</t>
  </si>
  <si>
    <t>Глухова Кира Константиновна</t>
  </si>
  <si>
    <t>Сборщикова Анастасия Сергеевна</t>
  </si>
  <si>
    <t>Миронова Елена Андреевна</t>
  </si>
  <si>
    <t>Филатова Мария Дмитриевна</t>
  </si>
  <si>
    <t>Михайлова Александра Владимировна</t>
  </si>
  <si>
    <t>Исмаилов Дамир Алишерович</t>
  </si>
  <si>
    <t>Кривохижа Алёна Игоревна</t>
  </si>
  <si>
    <t>Дорошенко Мария Олеговна</t>
  </si>
  <si>
    <t>Никулин Дмитрий Павлович</t>
  </si>
  <si>
    <t>Асташев Евгений Валентинович</t>
  </si>
  <si>
    <t>Капкина Татьяна Игоревна</t>
  </si>
  <si>
    <t>Ляшенко Дарья Сергеевна</t>
  </si>
  <si>
    <t>Ганцов Вадим Юрьевич</t>
  </si>
  <si>
    <t>Ашкалов Платон Аристотеливич</t>
  </si>
  <si>
    <t>Жуков Вадим Сергеевич</t>
  </si>
  <si>
    <t>Проскурин Роман Геннадьевич</t>
  </si>
  <si>
    <t>Дроненко Мария Владимировна</t>
  </si>
  <si>
    <t>Еременко Алина Сергеевна</t>
  </si>
  <si>
    <t>Козловская Варвара Сергеевна</t>
  </si>
  <si>
    <t>Лештаева Алина Тимофеевна</t>
  </si>
  <si>
    <t>Кобец Анна Евгеньевна</t>
  </si>
  <si>
    <t>Насибулина Альфия Рашидовна</t>
  </si>
  <si>
    <t>Старцева Марина Вадимовна</t>
  </si>
  <si>
    <t>Черноусова Екатерина Викторовна</t>
  </si>
  <si>
    <t>Каржауп Арман Кайратович</t>
  </si>
  <si>
    <t>Финогенов Егор Сергеевич</t>
  </si>
  <si>
    <t>Швагирь Никита Владиславович</t>
  </si>
  <si>
    <t>Невмержицкая Варвара Сергеевна</t>
  </si>
  <si>
    <t xml:space="preserve">Немерюк Вячеслав Олегович </t>
  </si>
  <si>
    <t>Антоненко Екатерина Робеертовна</t>
  </si>
  <si>
    <t xml:space="preserve">Мартыненко Иван Алексеевич </t>
  </si>
  <si>
    <t>Исмаилов дамир Алишерович</t>
  </si>
  <si>
    <t>Богачева Ангелина Максимовна</t>
  </si>
  <si>
    <t>Шумилкина Лилия Васильевна</t>
  </si>
  <si>
    <t>Новохатская Елена Андреевна</t>
  </si>
  <si>
    <t>Смашной Никита Михайлович</t>
  </si>
  <si>
    <t>Максимович Дмитрий Валерьевич</t>
  </si>
  <si>
    <t>Митяшин Александр Андреевич</t>
  </si>
  <si>
    <t>Лутошкина Валентина петровна</t>
  </si>
  <si>
    <t>Петухин Матвей Юрьевич</t>
  </si>
  <si>
    <t>Твердохлебов Сергей Ильич</t>
  </si>
  <si>
    <t>Меньщикова Елена Владимировна</t>
  </si>
  <si>
    <t>Крыжановская Алиса Витальевна</t>
  </si>
  <si>
    <t>Бражевская Дарья Дмитриевна</t>
  </si>
  <si>
    <t>Орлова Елизавета Юрьевна</t>
  </si>
  <si>
    <t>Быкова Надежда Владимировна</t>
  </si>
  <si>
    <t>Бурмистрова Алина Николаевна</t>
  </si>
  <si>
    <t>Морозова Станислава Павловна</t>
  </si>
  <si>
    <t>Щипцов Александр Александрович</t>
  </si>
  <si>
    <t>Тюленева Татьяна Александровна</t>
  </si>
  <si>
    <t>Ушаков Данила Александрович</t>
  </si>
  <si>
    <t>Курбатов Макар Алексеевич</t>
  </si>
  <si>
    <t>Сафонов Тимофей Сергеевич</t>
  </si>
  <si>
    <t>Астахов Матвей Алексеевич</t>
  </si>
  <si>
    <t>Одаричев Герман Дмитриевич</t>
  </si>
  <si>
    <t>Ирхин Семён Дмитриевич</t>
  </si>
  <si>
    <t>Милер Егор Витальевич</t>
  </si>
  <si>
    <t>Садомов Руслан Олегович</t>
  </si>
  <si>
    <t>Антипин Арсений Владимирович</t>
  </si>
  <si>
    <t>Гофтман Сергей Вадимович</t>
  </si>
  <si>
    <t>Калинин Денис Дмитриевич</t>
  </si>
  <si>
    <t>Соколов Евгений Александрович</t>
  </si>
  <si>
    <t>Данченко Дмитрий Владимирович</t>
  </si>
  <si>
    <t>Киселев Артем Максимович</t>
  </si>
  <si>
    <t>Котенко Георгий Иванович</t>
  </si>
  <si>
    <t>Моисеев Александр Сергеевич</t>
  </si>
  <si>
    <t>Барнов Давид Бебурьевич</t>
  </si>
  <si>
    <t>Хакимов Тимур Хуршидович</t>
  </si>
  <si>
    <t>Радионов Илья Дмитриевич</t>
  </si>
  <si>
    <t>Челышев Константин Александрович</t>
  </si>
  <si>
    <t>Щипков Роман Сергеевич</t>
  </si>
  <si>
    <t>Ульянов Владислав Дмитриевич</t>
  </si>
  <si>
    <t>Елистратов Денис Геннадьевич</t>
  </si>
  <si>
    <t>Десна София Андреевна</t>
  </si>
  <si>
    <t>Шлычкова Мария Евгеньевна</t>
  </si>
  <si>
    <t>Быкова Вера Владимирова</t>
  </si>
  <si>
    <t>Шамилова  Камиля Рынатовна</t>
  </si>
  <si>
    <t>МОУ СОШ №12 им. В.Ф. Суханова</t>
  </si>
  <si>
    <t>Тамбовцева Анастасия Николаевна</t>
  </si>
  <si>
    <t>Бондаренко Полина Николаевна</t>
  </si>
  <si>
    <t>Кропотова Дарья Андреевна</t>
  </si>
  <si>
    <t>Дубовицкая Алена Александровна</t>
  </si>
  <si>
    <t>Болотникова Дарья Дмитриевна</t>
  </si>
  <si>
    <t>Романова Елизавета Сергеевна</t>
  </si>
  <si>
    <t>Нестеренко Полина Максимовна</t>
  </si>
  <si>
    <t>Полуянов Никита Алексеевич</t>
  </si>
  <si>
    <t>Бнатов Кирилл Дмитриевич</t>
  </si>
  <si>
    <t>Бакин Никита Евгеньевич</t>
  </si>
  <si>
    <t>Крылов Андрей Вадимович</t>
  </si>
  <si>
    <t>Свининых Владимир Евгеньевич</t>
  </si>
  <si>
    <t>Афонин Дамир Алексеевич</t>
  </si>
  <si>
    <t>Пересторонин Александр Кириллович</t>
  </si>
  <si>
    <t>Стародумов Георгий Станиславович</t>
  </si>
  <si>
    <t>Ефименко Дмитрий Алексеевич</t>
  </si>
  <si>
    <t>Проститенко Святослав Романович</t>
  </si>
  <si>
    <t>Иваненко Валерий Денисович</t>
  </si>
  <si>
    <t>Русяев Иван Александрович</t>
  </si>
  <si>
    <t>Медведев Александр Сергеевич</t>
  </si>
  <si>
    <t>Водолазов Дмитрий Александрович</t>
  </si>
  <si>
    <t>Ямщиков Егор Олегович</t>
  </si>
  <si>
    <t>Мадаминов Кобилбек  Кувондикович</t>
  </si>
  <si>
    <t>Падерина Наталия Юрьевна</t>
  </si>
  <si>
    <t>ф7112</t>
  </si>
  <si>
    <t>ф7111</t>
  </si>
  <si>
    <t>ф7110</t>
  </si>
  <si>
    <t>Ф7109</t>
  </si>
  <si>
    <t>Шингалиева Аделия Дослолович</t>
  </si>
  <si>
    <t>ф7108</t>
  </si>
  <si>
    <t>ф7107</t>
  </si>
  <si>
    <t>ф7106</t>
  </si>
  <si>
    <t>ф7105</t>
  </si>
  <si>
    <t>Безбородова Дарья Константиновна</t>
  </si>
  <si>
    <t>ф7104</t>
  </si>
  <si>
    <t>Парамонова Варвара  Сергеевна</t>
  </si>
  <si>
    <t>ф7103</t>
  </si>
  <si>
    <t>Рой Валерия Григорьевна</t>
  </si>
  <si>
    <t>ф7101</t>
  </si>
  <si>
    <t>Тарнавскоя  Анастасия  Александровна</t>
  </si>
  <si>
    <t>ф7100</t>
  </si>
  <si>
    <t>ф7099</t>
  </si>
  <si>
    <t>ф7098</t>
  </si>
  <si>
    <t>ф7097</t>
  </si>
  <si>
    <t>ф7096</t>
  </si>
  <si>
    <t>ф7095</t>
  </si>
  <si>
    <t>ф7094</t>
  </si>
  <si>
    <t xml:space="preserve">Машкова Софья Пвловна </t>
  </si>
  <si>
    <t>ф7093</t>
  </si>
  <si>
    <t>Хандалова Виктория Ренатовна</t>
  </si>
  <si>
    <t>ф7092</t>
  </si>
  <si>
    <t>ф7091</t>
  </si>
  <si>
    <t>ф7090</t>
  </si>
  <si>
    <t>ф7089</t>
  </si>
  <si>
    <t>ф7088</t>
  </si>
  <si>
    <t>ф7087</t>
  </si>
  <si>
    <t>ф7086</t>
  </si>
  <si>
    <t>ф7085</t>
  </si>
  <si>
    <t>ф7084</t>
  </si>
  <si>
    <t>ф7083</t>
  </si>
  <si>
    <t>ф7082</t>
  </si>
  <si>
    <t>ф7081</t>
  </si>
  <si>
    <t>ф7080</t>
  </si>
  <si>
    <t>ф7079</t>
  </si>
  <si>
    <t>ф7078</t>
  </si>
  <si>
    <t>ф7077</t>
  </si>
  <si>
    <t>ф7076</t>
  </si>
  <si>
    <t>ф7075</t>
  </si>
  <si>
    <t>Метелёва  Виктория Вячеславовна</t>
  </si>
  <si>
    <t>ф7074</t>
  </si>
  <si>
    <t>ф7073</t>
  </si>
  <si>
    <t>ф7072</t>
  </si>
  <si>
    <t>ф7071</t>
  </si>
  <si>
    <t>ф7070</t>
  </si>
  <si>
    <t>ф7069</t>
  </si>
  <si>
    <t>ф7068</t>
  </si>
  <si>
    <t>ф7067</t>
  </si>
  <si>
    <t>ф7066</t>
  </si>
  <si>
    <t>ф7065</t>
  </si>
  <si>
    <t>ф7064</t>
  </si>
  <si>
    <t>ф7063</t>
  </si>
  <si>
    <t>ф7062</t>
  </si>
  <si>
    <t>ф7061</t>
  </si>
  <si>
    <t>ф7060</t>
  </si>
  <si>
    <t>ф7059</t>
  </si>
  <si>
    <t>ф7058</t>
  </si>
  <si>
    <t>ф7056</t>
  </si>
  <si>
    <t>ф7055</t>
  </si>
  <si>
    <t>ф7054</t>
  </si>
  <si>
    <t>ф7053</t>
  </si>
  <si>
    <t>ф7052</t>
  </si>
  <si>
    <t>ф7051</t>
  </si>
  <si>
    <t>ф7050</t>
  </si>
  <si>
    <t>ф7049</t>
  </si>
  <si>
    <t>ф7048</t>
  </si>
  <si>
    <t>ф7047</t>
  </si>
  <si>
    <t>ф7046</t>
  </si>
  <si>
    <t>ф7045</t>
  </si>
  <si>
    <t>ф7044</t>
  </si>
  <si>
    <t>ф7043</t>
  </si>
  <si>
    <t>ф7042</t>
  </si>
  <si>
    <t>ф7041</t>
  </si>
  <si>
    <t>ф7040</t>
  </si>
  <si>
    <t>ф7039</t>
  </si>
  <si>
    <t>ф7038</t>
  </si>
  <si>
    <t>ф7037</t>
  </si>
  <si>
    <t>ф7036</t>
  </si>
  <si>
    <t>ф7034</t>
  </si>
  <si>
    <t>ф7033</t>
  </si>
  <si>
    <t>ф7032</t>
  </si>
  <si>
    <t>ф7031</t>
  </si>
  <si>
    <t>ф7030</t>
  </si>
  <si>
    <t>ф7029</t>
  </si>
  <si>
    <t>ф7028</t>
  </si>
  <si>
    <t>ф7027</t>
  </si>
  <si>
    <t>ф7026</t>
  </si>
  <si>
    <t>ф7025</t>
  </si>
  <si>
    <t>ф7024</t>
  </si>
  <si>
    <t>Носорева Валерия Сергеевна</t>
  </si>
  <si>
    <t>ф7023</t>
  </si>
  <si>
    <t>МОУ СОШ с. Шумейка им. М.П.  Дергилева</t>
  </si>
  <si>
    <t>Ахатов Жанат Амангельдиевич</t>
  </si>
  <si>
    <t>Чепурнова Ангелина Анатольевна</t>
  </si>
  <si>
    <t>ф7022</t>
  </si>
  <si>
    <t>Нестеренко Виктория Вячеславовна</t>
  </si>
  <si>
    <t>Ф7021</t>
  </si>
  <si>
    <t>ф7020</t>
  </si>
  <si>
    <t>ф7019</t>
  </si>
  <si>
    <t>ф7018</t>
  </si>
  <si>
    <t>ф7017</t>
  </si>
  <si>
    <t>Веденина Дарья Алексеевна</t>
  </si>
  <si>
    <t>ф7016</t>
  </si>
  <si>
    <t>ф7015</t>
  </si>
  <si>
    <t>ф7014</t>
  </si>
  <si>
    <t>ф7013</t>
  </si>
  <si>
    <t>ф7012</t>
  </si>
  <si>
    <t>ф7011</t>
  </si>
  <si>
    <t>Тугушева Сафия Ринатовна</t>
  </si>
  <si>
    <t>ф7009</t>
  </si>
  <si>
    <t>Чернышёв Владимир Григорьевич</t>
  </si>
  <si>
    <t>ф7008</t>
  </si>
  <si>
    <t>ф7006</t>
  </si>
  <si>
    <t>Фионина Вероника Сергеевна</t>
  </si>
  <si>
    <t>ф7005</t>
  </si>
  <si>
    <t>Швечихин Андрей Васильевич</t>
  </si>
  <si>
    <t>ф7004</t>
  </si>
  <si>
    <t>ф7003</t>
  </si>
  <si>
    <t xml:space="preserve">Лазарева Людмила Ильгаровна </t>
  </si>
  <si>
    <t>ф7002</t>
  </si>
  <si>
    <t>Федулеева Маргарита Ильинична</t>
  </si>
  <si>
    <t>ф7001</t>
  </si>
  <si>
    <t>Гусев Александр Дмиттриевич</t>
  </si>
  <si>
    <t>ф7102</t>
  </si>
  <si>
    <t>Кручинкин Богдан Сергеевич</t>
  </si>
  <si>
    <t>ф7242</t>
  </si>
  <si>
    <t>Егунова Степан Андреевич</t>
  </si>
  <si>
    <t>ф7246</t>
  </si>
  <si>
    <t>Демин Алексей Алексеевич</t>
  </si>
  <si>
    <t>ф7245</t>
  </si>
  <si>
    <t>Бредихина Анастасия Александровна</t>
  </si>
  <si>
    <t>ф7244</t>
  </si>
  <si>
    <t>ф7243</t>
  </si>
  <si>
    <t>Машков Виктор Викторови</t>
  </si>
  <si>
    <t>Ковылов Ярослав Сергеевич</t>
  </si>
  <si>
    <t>ф7241</t>
  </si>
  <si>
    <t>ф7240</t>
  </si>
  <si>
    <t>ф7239</t>
  </si>
  <si>
    <t>ф7238</t>
  </si>
  <si>
    <t>ф7237</t>
  </si>
  <si>
    <t>ф7236</t>
  </si>
  <si>
    <t>Касоян Артур Азизович</t>
  </si>
  <si>
    <t>ф7235</t>
  </si>
  <si>
    <t>Емельянов Данила Александрович</t>
  </si>
  <si>
    <t>ф7234</t>
  </si>
  <si>
    <t>Сакунц Владислав Хачатурович</t>
  </si>
  <si>
    <t>ф7233</t>
  </si>
  <si>
    <t>Михин Александр Николаевна</t>
  </si>
  <si>
    <t>ф7232</t>
  </si>
  <si>
    <t>Лаверычев Егор Дмитриевич</t>
  </si>
  <si>
    <t>ф7231</t>
  </si>
  <si>
    <t>Рузавин Евгений Петрович</t>
  </si>
  <si>
    <t>ф7230</t>
  </si>
  <si>
    <t>Герсёнок Тимур Максимович</t>
  </si>
  <si>
    <t>ф7229</t>
  </si>
  <si>
    <t>Друккер Лев Григорьевич</t>
  </si>
  <si>
    <t>ф7228</t>
  </si>
  <si>
    <t>Пилюгин Максим Александрович</t>
  </si>
  <si>
    <t>ф7227</t>
  </si>
  <si>
    <t>Смирнов Евгений Олегович</t>
  </si>
  <si>
    <t>ф7226</t>
  </si>
  <si>
    <t>Чайковский Николай Юрьевич</t>
  </si>
  <si>
    <t>ф7225</t>
  </si>
  <si>
    <t>Лимаренко Григорий Алексеевич</t>
  </si>
  <si>
    <t>ф7224</t>
  </si>
  <si>
    <t>Серебряков Алексей Алексеевич</t>
  </si>
  <si>
    <t>ф7223</t>
  </si>
  <si>
    <t>Сергиевиский Данила Анатольевич</t>
  </si>
  <si>
    <t>ф7222</t>
  </si>
  <si>
    <t>Хохулин Артём Лексеевич</t>
  </si>
  <si>
    <t>ф7221</t>
  </si>
  <si>
    <t>Ф7220</t>
  </si>
  <si>
    <t>Ф7219</t>
  </si>
  <si>
    <t>Ф7218</t>
  </si>
  <si>
    <t>Шабанов Сергей Дмитриевич</t>
  </si>
  <si>
    <t>ф7217</t>
  </si>
  <si>
    <t>ф7216</t>
  </si>
  <si>
    <t>Первеев Александр Александрович</t>
  </si>
  <si>
    <t>ф7215</t>
  </si>
  <si>
    <t>Ф7248</t>
  </si>
  <si>
    <t>Айтбалин Алишер Жасланович</t>
  </si>
  <si>
    <t>ф7010</t>
  </si>
  <si>
    <t>Чернышов Владимир Григорьевич</t>
  </si>
  <si>
    <t>ф7035</t>
  </si>
  <si>
    <t>Кузнецов Иван Николаевич</t>
  </si>
  <si>
    <t>ф7057</t>
  </si>
  <si>
    <t>ф7214</t>
  </si>
  <si>
    <t>ф7213</t>
  </si>
  <si>
    <t>ф7212</t>
  </si>
  <si>
    <t>Ермолаев Константин Александрович</t>
  </si>
  <si>
    <t>ф7211</t>
  </si>
  <si>
    <t>Апрышко Даниил Игоревич</t>
  </si>
  <si>
    <t>ф7210</t>
  </si>
  <si>
    <t>Савин Даниил Николаевич</t>
  </si>
  <si>
    <t>ф7209</t>
  </si>
  <si>
    <t>ф7208</t>
  </si>
  <si>
    <t>Заимов Артем Владимирович</t>
  </si>
  <si>
    <t>ф7207</t>
  </si>
  <si>
    <t>ф7206</t>
  </si>
  <si>
    <t>ф7205</t>
  </si>
  <si>
    <t>ф7204</t>
  </si>
  <si>
    <t>ф7203</t>
  </si>
  <si>
    <t>ф7202</t>
  </si>
  <si>
    <t>ф7201</t>
  </si>
  <si>
    <t>ф7200</t>
  </si>
  <si>
    <t>ф7199</t>
  </si>
  <si>
    <t>ф7198</t>
  </si>
  <si>
    <t>ф7197</t>
  </si>
  <si>
    <t>ф7196</t>
  </si>
  <si>
    <t>ф7195</t>
  </si>
  <si>
    <t>Палагин Кирилл Николаевич</t>
  </si>
  <si>
    <t>ф7194</t>
  </si>
  <si>
    <t>ф7193</t>
  </si>
  <si>
    <t>ф7192</t>
  </si>
  <si>
    <t>ф7191</t>
  </si>
  <si>
    <t>ф7190</t>
  </si>
  <si>
    <t>Михайлов Александр Андреевич</t>
  </si>
  <si>
    <t>ф7189</t>
  </si>
  <si>
    <t>ф7187</t>
  </si>
  <si>
    <t>ф7186</t>
  </si>
  <si>
    <t>ф7185</t>
  </si>
  <si>
    <t>ф7184</t>
  </si>
  <si>
    <t>ф7183</t>
  </si>
  <si>
    <t>ф7182</t>
  </si>
  <si>
    <t>Куликов Никита Герасимович</t>
  </si>
  <si>
    <t>ф7181</t>
  </si>
  <si>
    <t>ф7180</t>
  </si>
  <si>
    <t>ф7179</t>
  </si>
  <si>
    <t>ф7178</t>
  </si>
  <si>
    <t>ф7177</t>
  </si>
  <si>
    <t>ф7176</t>
  </si>
  <si>
    <t>Артемов Артем Владимирович</t>
  </si>
  <si>
    <t>ф7175</t>
  </si>
  <si>
    <t>Касимов Александр Пвлович</t>
  </si>
  <si>
    <t>ф7174</t>
  </si>
  <si>
    <t>ф7173</t>
  </si>
  <si>
    <t>Панкратов Глеб Олегович</t>
  </si>
  <si>
    <t>Шаров Сергей Андреевич</t>
  </si>
  <si>
    <t>Савельев Данил Николаевич</t>
  </si>
  <si>
    <t>ф7172</t>
  </si>
  <si>
    <t>ф7171</t>
  </si>
  <si>
    <t>ф7170</t>
  </si>
  <si>
    <t>ф7168</t>
  </si>
  <si>
    <t>ф7167</t>
  </si>
  <si>
    <t>ф7166</t>
  </si>
  <si>
    <t>Кузякин Анатолий Константинович</t>
  </si>
  <si>
    <t>Гордеев Иван Михайлович</t>
  </si>
  <si>
    <t>ф7164</t>
  </si>
  <si>
    <t>МОУ "ООШ с.Ленинское"</t>
  </si>
  <si>
    <t>Бочарова Влада Александровна</t>
  </si>
  <si>
    <t>Вольков Евгений Артемович</t>
  </si>
  <si>
    <t>ф7163</t>
  </si>
  <si>
    <t>Булатов Иван Алексеевич</t>
  </si>
  <si>
    <t>ф7162</t>
  </si>
  <si>
    <t>ф7161</t>
  </si>
  <si>
    <t>ф7160</t>
  </si>
  <si>
    <t>ф7159</t>
  </si>
  <si>
    <t>ф7158</t>
  </si>
  <si>
    <t>ф7157</t>
  </si>
  <si>
    <t>ф7156</t>
  </si>
  <si>
    <t>ф7155</t>
  </si>
  <si>
    <t>ф7154</t>
  </si>
  <si>
    <t>ф7153</t>
  </si>
  <si>
    <t>ф7152</t>
  </si>
  <si>
    <t>ф7151</t>
  </si>
  <si>
    <t>ф7150</t>
  </si>
  <si>
    <t>ф7149</t>
  </si>
  <si>
    <t>ф7148</t>
  </si>
  <si>
    <t>ф7147</t>
  </si>
  <si>
    <t>Кадров Рамиль Шавкетович</t>
  </si>
  <si>
    <t>ф7146</t>
  </si>
  <si>
    <t>Чернышов Матвей Николаевич</t>
  </si>
  <si>
    <t>ф7145</t>
  </si>
  <si>
    <t>Карагезов Кирилл Дмитриевич</t>
  </si>
  <si>
    <t>ф7144</t>
  </si>
  <si>
    <t>ф7143</t>
  </si>
  <si>
    <t>ф7142</t>
  </si>
  <si>
    <t>ф7141</t>
  </si>
  <si>
    <t>ф7140</t>
  </si>
  <si>
    <t>ф7139</t>
  </si>
  <si>
    <t>ф7138</t>
  </si>
  <si>
    <t>ф7137</t>
  </si>
  <si>
    <t>ф7136</t>
  </si>
  <si>
    <t>ф7135</t>
  </si>
  <si>
    <t>ф7134</t>
  </si>
  <si>
    <t>ф7132</t>
  </si>
  <si>
    <t>ф7131</t>
  </si>
  <si>
    <t>ф7130</t>
  </si>
  <si>
    <t>ф7129</t>
  </si>
  <si>
    <t>Евса Василий Андреевич</t>
  </si>
  <si>
    <t>ф7128</t>
  </si>
  <si>
    <t>Киреченко Денис Игоревич</t>
  </si>
  <si>
    <t>ф7127</t>
  </si>
  <si>
    <t>ф7126</t>
  </si>
  <si>
    <t>ф7125</t>
  </si>
  <si>
    <t>ф7124</t>
  </si>
  <si>
    <t>ф7123</t>
  </si>
  <si>
    <t>ф7122</t>
  </si>
  <si>
    <t>ф7121</t>
  </si>
  <si>
    <t>ф7120</t>
  </si>
  <si>
    <t>ф7119</t>
  </si>
  <si>
    <t>ф7118</t>
  </si>
  <si>
    <t>Галактионова Елизавета Алексеевна</t>
  </si>
  <si>
    <t>ф7117</t>
  </si>
  <si>
    <t>ф7116</t>
  </si>
  <si>
    <t>Бегишев Дамир Феликсович</t>
  </si>
  <si>
    <t>ф7115</t>
  </si>
  <si>
    <t>ф7114</t>
  </si>
  <si>
    <t>ф7113</t>
  </si>
  <si>
    <t>ф8288</t>
  </si>
  <si>
    <t>ф8286</t>
  </si>
  <si>
    <t>ф8285</t>
  </si>
  <si>
    <t>ф8284</t>
  </si>
  <si>
    <t>ф8283</t>
  </si>
  <si>
    <t>ф8282</t>
  </si>
  <si>
    <t>ф8281</t>
  </si>
  <si>
    <t>ф8280</t>
  </si>
  <si>
    <t>Земляченко Алексей Сергеевич</t>
  </si>
  <si>
    <t>ф8279</t>
  </si>
  <si>
    <t>ф8278</t>
  </si>
  <si>
    <t>ф8277</t>
  </si>
  <si>
    <t>ф8276</t>
  </si>
  <si>
    <t>ф8275</t>
  </si>
  <si>
    <t xml:space="preserve">Зубарев Дмитрий Евгеньевич </t>
  </si>
  <si>
    <t>Проворонов Александр</t>
  </si>
  <si>
    <t>МАОУ "СОШ №7"</t>
  </si>
  <si>
    <t>ф8273</t>
  </si>
  <si>
    <t>ф8272</t>
  </si>
  <si>
    <t>ф8271</t>
  </si>
  <si>
    <t>ф8270</t>
  </si>
  <si>
    <t>Эмеев Магомед Алихманович</t>
  </si>
  <si>
    <t>ф8269</t>
  </si>
  <si>
    <t>ф8268</t>
  </si>
  <si>
    <t>ф8267</t>
  </si>
  <si>
    <t>ф8266</t>
  </si>
  <si>
    <t>ф8265</t>
  </si>
  <si>
    <t>ф8264</t>
  </si>
  <si>
    <t>ф8263</t>
  </si>
  <si>
    <t>ф8262</t>
  </si>
  <si>
    <t>Шахбазян Николай Гайкович</t>
  </si>
  <si>
    <t>ф8261</t>
  </si>
  <si>
    <t>ф8260</t>
  </si>
  <si>
    <t>ф8259</t>
  </si>
  <si>
    <t>ф8258</t>
  </si>
  <si>
    <t>ф8257</t>
  </si>
  <si>
    <t>ф8256</t>
  </si>
  <si>
    <t>ф8255</t>
  </si>
  <si>
    <t>ф8254</t>
  </si>
  <si>
    <t>ф8253</t>
  </si>
  <si>
    <t>ф8252</t>
  </si>
  <si>
    <t>ф8251</t>
  </si>
  <si>
    <t>ф8250</t>
  </si>
  <si>
    <t>ф8248</t>
  </si>
  <si>
    <t>ф8247</t>
  </si>
  <si>
    <t>Воронин Глеб Сергеевич</t>
  </si>
  <si>
    <t>ф8246</t>
  </si>
  <si>
    <t>Митянин Иван Сергеевич</t>
  </si>
  <si>
    <t>ф8245</t>
  </si>
  <si>
    <t>Цепляев Андрей Дмитриевич</t>
  </si>
  <si>
    <t>ф8244</t>
  </si>
  <si>
    <t>Дударев Игорь Евгеньевич</t>
  </si>
  <si>
    <t>ф8243</t>
  </si>
  <si>
    <t>ф8242</t>
  </si>
  <si>
    <t>ф8241</t>
  </si>
  <si>
    <t>ф8240</t>
  </si>
  <si>
    <t>Хамитов Артур Руславнович</t>
  </si>
  <si>
    <t>ф8239</t>
  </si>
  <si>
    <t>Третьяков Лев Евгеньевич</t>
  </si>
  <si>
    <t>ф8238</t>
  </si>
  <si>
    <t>Лукин Иван Ефимович</t>
  </si>
  <si>
    <t>Ф8237</t>
  </si>
  <si>
    <t>Нургалиев Дамир Мусагалиевич</t>
  </si>
  <si>
    <t>ф8236</t>
  </si>
  <si>
    <t>МО "ОЦ №1 "</t>
  </si>
  <si>
    <t>ф8235</t>
  </si>
  <si>
    <t>Салимов Арсжан Дусенбаевич</t>
  </si>
  <si>
    <t>ф8234</t>
  </si>
  <si>
    <t xml:space="preserve">МОУ СОШ п. Бурный </t>
  </si>
  <si>
    <t>Тё Евгений Григорьевич</t>
  </si>
  <si>
    <t>ф8233</t>
  </si>
  <si>
    <t>ф8232</t>
  </si>
  <si>
    <t>ф8231</t>
  </si>
  <si>
    <t>ф8230</t>
  </si>
  <si>
    <t>ф8229</t>
  </si>
  <si>
    <t>ф8228</t>
  </si>
  <si>
    <t>Мирошин Артур Николаевич</t>
  </si>
  <si>
    <t>Квинд Дмитрий владимирович</t>
  </si>
  <si>
    <t>ф8225</t>
  </si>
  <si>
    <t>ф8223</t>
  </si>
  <si>
    <t>ф8222</t>
  </si>
  <si>
    <t>ф8221</t>
  </si>
  <si>
    <t>ф8220</t>
  </si>
  <si>
    <t>Кириллов Сергей Иванович</t>
  </si>
  <si>
    <t>ф8219</t>
  </si>
  <si>
    <t>ф8218</t>
  </si>
  <si>
    <t>ф8217</t>
  </si>
  <si>
    <t>Варламов Егор Александрович</t>
  </si>
  <si>
    <t>ф8216</t>
  </si>
  <si>
    <t>Галайко Тимофей Андреевич</t>
  </si>
  <si>
    <t>ф8215</t>
  </si>
  <si>
    <t>ф8214</t>
  </si>
  <si>
    <t>Муслимгов Марат Равильевич</t>
  </si>
  <si>
    <t>ф8213</t>
  </si>
  <si>
    <t>ф8212</t>
  </si>
  <si>
    <t>ф8211</t>
  </si>
  <si>
    <t>ф8210</t>
  </si>
  <si>
    <t>ф8209</t>
  </si>
  <si>
    <t>ф8208</t>
  </si>
  <si>
    <t>ф8207</t>
  </si>
  <si>
    <t>ф8206</t>
  </si>
  <si>
    <t>ф8205</t>
  </si>
  <si>
    <t>ф8204</t>
  </si>
  <si>
    <t>ф8203</t>
  </si>
  <si>
    <t>ф8202</t>
  </si>
  <si>
    <t>ф8201</t>
  </si>
  <si>
    <t>ф7169</t>
  </si>
  <si>
    <t>ф8200</t>
  </si>
  <si>
    <t>ф8199</t>
  </si>
  <si>
    <t>Киушкин Артем Денисович</t>
  </si>
  <si>
    <t>ф8198</t>
  </si>
  <si>
    <t>ф8197</t>
  </si>
  <si>
    <t>ф8196</t>
  </si>
  <si>
    <t>ф8195</t>
  </si>
  <si>
    <t>ф8194</t>
  </si>
  <si>
    <t>ф8193</t>
  </si>
  <si>
    <t>ф8192</t>
  </si>
  <si>
    <t>ф8191</t>
  </si>
  <si>
    <t>ф8190</t>
  </si>
  <si>
    <t>ф8189</t>
  </si>
  <si>
    <t>ф8188</t>
  </si>
  <si>
    <t>ф8187</t>
  </si>
  <si>
    <t>ф8186</t>
  </si>
  <si>
    <t>ф8185</t>
  </si>
  <si>
    <t>ф8184</t>
  </si>
  <si>
    <t>ф8183</t>
  </si>
  <si>
    <t>ф8182</t>
  </si>
  <si>
    <t>ф8181</t>
  </si>
  <si>
    <t>ф8180</t>
  </si>
  <si>
    <t>ф8179</t>
  </si>
  <si>
    <t>ф8178</t>
  </si>
  <si>
    <t>ф8177</t>
  </si>
  <si>
    <t>ф8176</t>
  </si>
  <si>
    <t>ф8175</t>
  </si>
  <si>
    <t>ф8174</t>
  </si>
  <si>
    <t>ф8173</t>
  </si>
  <si>
    <t>ф8172</t>
  </si>
  <si>
    <t>ф8171</t>
  </si>
  <si>
    <t>ф8170</t>
  </si>
  <si>
    <t>ф8169</t>
  </si>
  <si>
    <t>Малинин Кирилл Владиславович</t>
  </si>
  <si>
    <t>ф8168</t>
  </si>
  <si>
    <t>ф8167</t>
  </si>
  <si>
    <t>ф8166</t>
  </si>
  <si>
    <t>ф8165</t>
  </si>
  <si>
    <t>ф8164</t>
  </si>
  <si>
    <t>ф8163</t>
  </si>
  <si>
    <t>ф8162</t>
  </si>
  <si>
    <t>Кондратьев Илья Игорьевич</t>
  </si>
  <si>
    <t>ф8161</t>
  </si>
  <si>
    <t>ф8160</t>
  </si>
  <si>
    <t>ф8159</t>
  </si>
  <si>
    <t>ф8158</t>
  </si>
  <si>
    <t>ф8157</t>
  </si>
  <si>
    <t>ф8156</t>
  </si>
  <si>
    <t>ф8155</t>
  </si>
  <si>
    <t>Ибраев Александ Галымжанович</t>
  </si>
  <si>
    <t>ф8154</t>
  </si>
  <si>
    <t>ф8153</t>
  </si>
  <si>
    <t>Маралов Иван Михайлович</t>
  </si>
  <si>
    <t>ф8152</t>
  </si>
  <si>
    <t>ф8151</t>
  </si>
  <si>
    <t>ф8150</t>
  </si>
  <si>
    <t>ф8149</t>
  </si>
  <si>
    <t>ф8148</t>
  </si>
  <si>
    <t>ф8147</t>
  </si>
  <si>
    <t>ф8146</t>
  </si>
  <si>
    <t>ф8145</t>
  </si>
  <si>
    <t>Кочетов Даниил Мурадуллаевич</t>
  </si>
  <si>
    <t>ф8144</t>
  </si>
  <si>
    <t>ф8143</t>
  </si>
  <si>
    <t>ф8142</t>
  </si>
  <si>
    <t>Шангинов Михаил Михайлович</t>
  </si>
  <si>
    <t>ф8141</t>
  </si>
  <si>
    <t>ф8140</t>
  </si>
  <si>
    <t>ф8139</t>
  </si>
  <si>
    <t>ф8138</t>
  </si>
  <si>
    <t>ф8137</t>
  </si>
  <si>
    <t>Тыченков Артем Сергеевич</t>
  </si>
  <si>
    <t>ф8136</t>
  </si>
  <si>
    <t>МОУ "СОШ №26"</t>
  </si>
  <si>
    <t>Дулгеров Даниил Вячеславович</t>
  </si>
  <si>
    <t>ф8135</t>
  </si>
  <si>
    <t>ф8133</t>
  </si>
  <si>
    <t>ф8134</t>
  </si>
  <si>
    <t>ф8132</t>
  </si>
  <si>
    <t>ф8131</t>
  </si>
  <si>
    <t>ф8130</t>
  </si>
  <si>
    <t>ф8129</t>
  </si>
  <si>
    <t>ф8127</t>
  </si>
  <si>
    <t>ф8126</t>
  </si>
  <si>
    <t>ф8125</t>
  </si>
  <si>
    <t>Кожевников Артем Александрович</t>
  </si>
  <si>
    <t>ф8124</t>
  </si>
  <si>
    <t>Басов Алексей Сергеевич</t>
  </si>
  <si>
    <t>ф8123</t>
  </si>
  <si>
    <t>ф8122</t>
  </si>
  <si>
    <t>ф8121</t>
  </si>
  <si>
    <t>ф8120</t>
  </si>
  <si>
    <t>ф8119</t>
  </si>
  <si>
    <t>ф8118</t>
  </si>
  <si>
    <t>ф8117</t>
  </si>
  <si>
    <t>ф7165</t>
  </si>
  <si>
    <t>ф8115</t>
  </si>
  <si>
    <t>ф8114</t>
  </si>
  <si>
    <t>ф8113</t>
  </si>
  <si>
    <t>ф8289</t>
  </si>
  <si>
    <t>Савина Анна Алексеевна</t>
  </si>
  <si>
    <t>ф8112</t>
  </si>
  <si>
    <t>Лычева Вероника Сергеевна</t>
  </si>
  <si>
    <t>ф8111</t>
  </si>
  <si>
    <t>ф8110</t>
  </si>
  <si>
    <t>ф8109</t>
  </si>
  <si>
    <t>ф8108</t>
  </si>
  <si>
    <t>ф8107</t>
  </si>
  <si>
    <t>ф8106</t>
  </si>
  <si>
    <t>ф8105</t>
  </si>
  <si>
    <t>ф8104</t>
  </si>
  <si>
    <t>Слугачева София Александровна</t>
  </si>
  <si>
    <t>ф8103</t>
  </si>
  <si>
    <t>ф8102</t>
  </si>
  <si>
    <t>ф8101</t>
  </si>
  <si>
    <t>ф8100</t>
  </si>
  <si>
    <t>Наумкина Полина Дмитриевна</t>
  </si>
  <si>
    <t>ф8099</t>
  </si>
  <si>
    <t>Мальсина Юлия Сергеевна</t>
  </si>
  <si>
    <t>ф8098</t>
  </si>
  <si>
    <t>ф8097</t>
  </si>
  <si>
    <t>Скудина Полина Даниловна</t>
  </si>
  <si>
    <t>ф8096</t>
  </si>
  <si>
    <t>Жукова Олеся Александровна</t>
  </si>
  <si>
    <t>ф8095</t>
  </si>
  <si>
    <t>ф8094</t>
  </si>
  <si>
    <t>ф8092</t>
  </si>
  <si>
    <t>Мулдаголиева Яна Данияровна</t>
  </si>
  <si>
    <t>ф8091</t>
  </si>
  <si>
    <t>ф8090</t>
  </si>
  <si>
    <t>Бизяева Лилия Маратовна</t>
  </si>
  <si>
    <t>ф8089</t>
  </si>
  <si>
    <t>ф8088</t>
  </si>
  <si>
    <t>ф8087</t>
  </si>
  <si>
    <t>ф8086</t>
  </si>
  <si>
    <t>ф8085</t>
  </si>
  <si>
    <t>ф8084</t>
  </si>
  <si>
    <t>ф8083</t>
  </si>
  <si>
    <t>ф8082</t>
  </si>
  <si>
    <t>ф8081</t>
  </si>
  <si>
    <t>ф8080</t>
  </si>
  <si>
    <t>ф8079</t>
  </si>
  <si>
    <t>ф8078</t>
  </si>
  <si>
    <t>ф8077</t>
  </si>
  <si>
    <t>ф8076</t>
  </si>
  <si>
    <t>ф8075</t>
  </si>
  <si>
    <t>ф8074</t>
  </si>
  <si>
    <t>ф8073</t>
  </si>
  <si>
    <t>ф8072</t>
  </si>
  <si>
    <t>ф8071</t>
  </si>
  <si>
    <t>ф8070</t>
  </si>
  <si>
    <t>ф8069</t>
  </si>
  <si>
    <t>ф8068</t>
  </si>
  <si>
    <t>ф8067</t>
  </si>
  <si>
    <t>ф8066</t>
  </si>
  <si>
    <t>ф8065</t>
  </si>
  <si>
    <t>ф8064</t>
  </si>
  <si>
    <t>ф8063</t>
  </si>
  <si>
    <t>ф8062</t>
  </si>
  <si>
    <t>ф8061</t>
  </si>
  <si>
    <t>ф8060</t>
  </si>
  <si>
    <t>ф8059</t>
  </si>
  <si>
    <t>ф8058</t>
  </si>
  <si>
    <t>ф8057</t>
  </si>
  <si>
    <t>ф8056</t>
  </si>
  <si>
    <t>ф8055</t>
  </si>
  <si>
    <t>ф8054</t>
  </si>
  <si>
    <t>ф8053</t>
  </si>
  <si>
    <t>ф8052</t>
  </si>
  <si>
    <t>ф8051</t>
  </si>
  <si>
    <t>ф8050</t>
  </si>
  <si>
    <t>ф8049</t>
  </si>
  <si>
    <t>ф8048</t>
  </si>
  <si>
    <t>ф8047</t>
  </si>
  <si>
    <t>ф8046</t>
  </si>
  <si>
    <t>ф8045</t>
  </si>
  <si>
    <t>ф8044</t>
  </si>
  <si>
    <t>ф8043</t>
  </si>
  <si>
    <t>ф8042</t>
  </si>
  <si>
    <t>ф8041</t>
  </si>
  <si>
    <t>Нестерова Ксения Николаевна</t>
  </si>
  <si>
    <t>ф8040</t>
  </si>
  <si>
    <t>ф8039</t>
  </si>
  <si>
    <t>Рубцова Ольга Игоревна</t>
  </si>
  <si>
    <t>ф8038</t>
  </si>
  <si>
    <t>ф8037</t>
  </si>
  <si>
    <t>Ишина Алина Вячеслапвовна</t>
  </si>
  <si>
    <t>ф8036</t>
  </si>
  <si>
    <t>ф8035</t>
  </si>
  <si>
    <t>ф8034</t>
  </si>
  <si>
    <t>ф8033</t>
  </si>
  <si>
    <t>ф8032</t>
  </si>
  <si>
    <t>ф8031</t>
  </si>
  <si>
    <t>ф8030</t>
  </si>
  <si>
    <t>ф8029</t>
  </si>
  <si>
    <t>ф8028</t>
  </si>
  <si>
    <t>ф8027</t>
  </si>
  <si>
    <t>ф8026</t>
  </si>
  <si>
    <t>ф8025</t>
  </si>
  <si>
    <t>ф8024</t>
  </si>
  <si>
    <t>ф8023</t>
  </si>
  <si>
    <t>ф8022</t>
  </si>
  <si>
    <t>ф8021</t>
  </si>
  <si>
    <t>ф8020</t>
  </si>
  <si>
    <t>ф8019</t>
  </si>
  <si>
    <t>ф8018</t>
  </si>
  <si>
    <t>ф8017</t>
  </si>
  <si>
    <t>ф8016</t>
  </si>
  <si>
    <t>Вааз Аделина Леонидовна</t>
  </si>
  <si>
    <t>ф8015</t>
  </si>
  <si>
    <t>ф8014</t>
  </si>
  <si>
    <t>ф8013</t>
  </si>
  <si>
    <t>ф8012</t>
  </si>
  <si>
    <t>ф8011</t>
  </si>
  <si>
    <t>ф8010</t>
  </si>
  <si>
    <t>Ефименко Александр Валерьевич</t>
  </si>
  <si>
    <t>ф8009</t>
  </si>
  <si>
    <t>ф8008</t>
  </si>
  <si>
    <t>ф8007</t>
  </si>
  <si>
    <t>Краснова Полина Михайловна</t>
  </si>
  <si>
    <t>ф8006</t>
  </si>
  <si>
    <t>ф8005</t>
  </si>
  <si>
    <t>ф8004</t>
  </si>
  <si>
    <t>ф8003</t>
  </si>
  <si>
    <t>ф8002</t>
  </si>
  <si>
    <t>ф8001</t>
  </si>
  <si>
    <t>ф7188</t>
  </si>
  <si>
    <t>ф8274</t>
  </si>
  <si>
    <t>Евтягина Софья Константиновна</t>
  </si>
  <si>
    <t>ф7007</t>
  </si>
  <si>
    <t>ф8249</t>
  </si>
  <si>
    <t>ф7133</t>
  </si>
  <si>
    <t>ф7247</t>
  </si>
  <si>
    <t>ф8226</t>
  </si>
  <si>
    <t>ф8227</t>
  </si>
  <si>
    <t>Хамзин Фархад Шамилевич</t>
  </si>
  <si>
    <t>Тросянов Роман Андреевич</t>
  </si>
  <si>
    <t>Лебедева Елизавета Романовна</t>
  </si>
  <si>
    <t>Ключник Полина Артёмовна</t>
  </si>
  <si>
    <t>Рыбинская Юлия Александровна</t>
  </si>
  <si>
    <t>Пияйкин Данил Алексевич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</si>
  <si>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2022-2023 учебный год (юноши 7-8 кл.)</t>
  </si>
  <si>
    <t>Ф6181</t>
  </si>
  <si>
    <t>Ф6176</t>
  </si>
  <si>
    <t>Ф6175</t>
  </si>
  <si>
    <t>Ф6182</t>
  </si>
  <si>
    <t>Ф5027</t>
  </si>
  <si>
    <t>Ф5028</t>
  </si>
  <si>
    <t>Журавель Алина Сергеевна</t>
  </si>
  <si>
    <t>Ф5026</t>
  </si>
  <si>
    <t>Ф6174</t>
  </si>
  <si>
    <t>Ф5023</t>
  </si>
  <si>
    <t>Ф6158</t>
  </si>
  <si>
    <t>Ф6159</t>
  </si>
  <si>
    <t>Ф5090</t>
  </si>
  <si>
    <t>Ф5008</t>
  </si>
  <si>
    <t>Ф5018</t>
  </si>
  <si>
    <t>Ф5009</t>
  </si>
  <si>
    <t>Ф5019</t>
  </si>
  <si>
    <t>Ф6155</t>
  </si>
  <si>
    <t>Ф6156</t>
  </si>
  <si>
    <t>Ф6157</t>
  </si>
  <si>
    <t>Ф6166</t>
  </si>
  <si>
    <t>Ф6165</t>
  </si>
  <si>
    <t>Ф5088</t>
  </si>
  <si>
    <t>Ф5089</t>
  </si>
  <si>
    <t>Ф6235</t>
  </si>
  <si>
    <t>Ф6152</t>
  </si>
  <si>
    <t>Ф5032</t>
  </si>
  <si>
    <t>Ф5033</t>
  </si>
  <si>
    <t>Ф5031</t>
  </si>
  <si>
    <t>Ф5030</t>
  </si>
  <si>
    <t>Ф5002</t>
  </si>
  <si>
    <t>Ф6186</t>
  </si>
  <si>
    <t>Ф6188</t>
  </si>
  <si>
    <t>Ф6187</t>
  </si>
  <si>
    <t>Ф6189</t>
  </si>
  <si>
    <t>Ф5077</t>
  </si>
  <si>
    <t>Ф5076</t>
  </si>
  <si>
    <t>Ф5075</t>
  </si>
  <si>
    <t>Ф5078</t>
  </si>
  <si>
    <t>Ф5079</t>
  </si>
  <si>
    <t>Ф5080</t>
  </si>
  <si>
    <t>Ф5006</t>
  </si>
  <si>
    <t>Ф6168</t>
  </si>
  <si>
    <t>Ф6167</t>
  </si>
  <si>
    <t>Ф6177</t>
  </si>
  <si>
    <t>Ф5070</t>
  </si>
  <si>
    <t>Ф5072</t>
  </si>
  <si>
    <t>Ф5071</t>
  </si>
  <si>
    <t>Ф5069</t>
  </si>
  <si>
    <t>Ф5068</t>
  </si>
  <si>
    <t>Ф6234</t>
  </si>
  <si>
    <t>Ф6233</t>
  </si>
  <si>
    <t>Ф5134</t>
  </si>
  <si>
    <t>Ф5101</t>
  </si>
  <si>
    <t>Ф5111</t>
  </si>
  <si>
    <t>Ф5112</t>
  </si>
  <si>
    <t>Ф5119</t>
  </si>
  <si>
    <t>Ф5109</t>
  </si>
  <si>
    <t>Ф5110</t>
  </si>
  <si>
    <t>Ф5113</t>
  </si>
  <si>
    <t>Ф5114</t>
  </si>
  <si>
    <t>Ф5118</t>
  </si>
  <si>
    <t>Ф5117</t>
  </si>
  <si>
    <t>Ф5116</t>
  </si>
  <si>
    <t>Ф5100</t>
  </si>
  <si>
    <t>Ф5103</t>
  </si>
  <si>
    <t>Ф5102</t>
  </si>
  <si>
    <t>Ф5104</t>
  </si>
  <si>
    <t>Ф5108</t>
  </si>
  <si>
    <t>Ф5107</t>
  </si>
  <si>
    <t>Ф5135</t>
  </si>
  <si>
    <t>Ф5136</t>
  </si>
  <si>
    <t>Ф5120</t>
  </si>
  <si>
    <t>Ф5121</t>
  </si>
  <si>
    <t>Ф5122</t>
  </si>
  <si>
    <t>Ф5123</t>
  </si>
  <si>
    <t>Ф5124</t>
  </si>
  <si>
    <t>Ф5099</t>
  </si>
  <si>
    <t>Ф5115</t>
  </si>
  <si>
    <t>Ф5129</t>
  </si>
  <si>
    <t>Ф5131</t>
  </si>
  <si>
    <t>Ф5130</t>
  </si>
  <si>
    <t>Ф5128</t>
  </si>
  <si>
    <t>Ф5127</t>
  </si>
  <si>
    <t>Ф5132</t>
  </si>
  <si>
    <t>Ф5093</t>
  </si>
  <si>
    <t>Ф5092</t>
  </si>
  <si>
    <t>Ф5125</t>
  </si>
  <si>
    <t>Ф5091</t>
  </si>
  <si>
    <t>Ф5126</t>
  </si>
  <si>
    <t>Ф6258</t>
  </si>
  <si>
    <t>Ф6252</t>
  </si>
  <si>
    <t>Ф6255</t>
  </si>
  <si>
    <t>Ф6251</t>
  </si>
  <si>
    <t>Ф6257</t>
  </si>
  <si>
    <t>Ф6253</t>
  </si>
  <si>
    <t>Ф6254</t>
  </si>
  <si>
    <t>Ф6249</t>
  </si>
  <si>
    <t>Ф6256</t>
  </si>
  <si>
    <t>Ф6240</t>
  </si>
  <si>
    <t>Ф6241</t>
  </si>
  <si>
    <t>Ф6239</t>
  </si>
  <si>
    <t>Ф6246</t>
  </si>
  <si>
    <t>Ф6259</t>
  </si>
  <si>
    <t>Ф6260</t>
  </si>
  <si>
    <t>Ф6248</t>
  </si>
  <si>
    <t>Ф6242</t>
  </si>
  <si>
    <t>Ф6243</t>
  </si>
  <si>
    <t>Ф6244</t>
  </si>
  <si>
    <t>Ф6247</t>
  </si>
  <si>
    <t>Ф6245</t>
  </si>
  <si>
    <t>Ф5106</t>
  </si>
  <si>
    <t>Ф5105</t>
  </si>
  <si>
    <t>Ф6196</t>
  </si>
  <si>
    <t>Ф6197</t>
  </si>
  <si>
    <t>Ф6195</t>
  </si>
  <si>
    <t>Ф6198</t>
  </si>
  <si>
    <t>Ф6199</t>
  </si>
  <si>
    <t>Ф5005</t>
  </si>
  <si>
    <t>Ф5024</t>
  </si>
  <si>
    <t>Ф6170</t>
  </si>
  <si>
    <t>Ф6169</t>
  </si>
  <si>
    <t>Ф6171</t>
  </si>
  <si>
    <t>Ф6173</t>
  </si>
  <si>
    <t>Ф6172</t>
  </si>
  <si>
    <t>Ф5001</t>
  </si>
  <si>
    <t>Ф6193</t>
  </si>
  <si>
    <t>Ф5021</t>
  </si>
  <si>
    <t>Ф6164</t>
  </si>
  <si>
    <t>Ф6163</t>
  </si>
  <si>
    <t>Ф5086</t>
  </si>
  <si>
    <t>Ф5085</t>
  </si>
  <si>
    <t>Ф5084</t>
  </si>
  <si>
    <t>Ф5082</t>
  </si>
  <si>
    <t>Ф5081</t>
  </si>
  <si>
    <t>Ф5138</t>
  </si>
  <si>
    <t>Ф5013</t>
  </si>
  <si>
    <t>Ф5012</t>
  </si>
  <si>
    <t>Ф5015</t>
  </si>
  <si>
    <t>Ф5014</t>
  </si>
  <si>
    <t>Ф5065</t>
  </si>
  <si>
    <t>Ф5066</t>
  </si>
  <si>
    <t>Кухаренко Роксана Михайловна</t>
  </si>
  <si>
    <t>Ф5061</t>
  </si>
  <si>
    <t>Кухаренко Снежана Михайловна</t>
  </si>
  <si>
    <t>Ф5062</t>
  </si>
  <si>
    <t>Ф5058</t>
  </si>
  <si>
    <t>Ф5055</t>
  </si>
  <si>
    <t>Ф5060</t>
  </si>
  <si>
    <t>Ф5056</t>
  </si>
  <si>
    <t>Ф5054</t>
  </si>
  <si>
    <t>Ф5057</t>
  </si>
  <si>
    <t>Ф5064</t>
  </si>
  <si>
    <t>Ф5063</t>
  </si>
  <si>
    <t>Ф6231</t>
  </si>
  <si>
    <t>Ф6228</t>
  </si>
  <si>
    <t>Ф6229</t>
  </si>
  <si>
    <t>Ф6223</t>
  </si>
  <si>
    <t>Ф6222</t>
  </si>
  <si>
    <t>Ф6230</t>
  </si>
  <si>
    <t>Ф6221</t>
  </si>
  <si>
    <t>Ф6220</t>
  </si>
  <si>
    <t>Ф6227</t>
  </si>
  <si>
    <t>Ф6225</t>
  </si>
  <si>
    <t>Ф6224</t>
  </si>
  <si>
    <t>Ф6226</t>
  </si>
  <si>
    <t>Ф5020</t>
  </si>
  <si>
    <t>Ф5007</t>
  </si>
  <si>
    <t>Ф6154</t>
  </si>
  <si>
    <t>Ф6238</t>
  </si>
  <si>
    <t>Ф6237</t>
  </si>
  <si>
    <t>Ф6236</t>
  </si>
  <si>
    <t>Ф6160</t>
  </si>
  <si>
    <t>Ф6162</t>
  </si>
  <si>
    <t>Ф6161</t>
  </si>
  <si>
    <t>Ф6232</t>
  </si>
  <si>
    <t>Ф5036</t>
  </si>
  <si>
    <t>Ф5049</t>
  </si>
  <si>
    <t>Ф5052</t>
  </si>
  <si>
    <t>Ф5038</t>
  </si>
  <si>
    <t>Ф5047</t>
  </si>
  <si>
    <t>Ф5050</t>
  </si>
  <si>
    <t>Ф5043</t>
  </si>
  <si>
    <t>Ф5037</t>
  </si>
  <si>
    <t>Ф5044</t>
  </si>
  <si>
    <t>Ф5045</t>
  </si>
  <si>
    <t>Ф5039</t>
  </si>
  <si>
    <t>Ф5041</t>
  </si>
  <si>
    <t>Ф5048</t>
  </si>
  <si>
    <t>Ф5051</t>
  </si>
  <si>
    <t>Ф5053</t>
  </si>
  <si>
    <t>Ф5040</t>
  </si>
  <si>
    <t>Ф5035</t>
  </si>
  <si>
    <t>Ф5046</t>
  </si>
  <si>
    <t>Ф5042</t>
  </si>
  <si>
    <t>Ф6202</t>
  </si>
  <si>
    <t>Ф6205</t>
  </si>
  <si>
    <t>Ф6201</t>
  </si>
  <si>
    <t>Ф6200</t>
  </si>
  <si>
    <t>Ф6203</t>
  </si>
  <si>
    <t>Ф6204</t>
  </si>
  <si>
    <t>Ф6206</t>
  </si>
  <si>
    <t>Ф6207</t>
  </si>
  <si>
    <t>Ф6209</t>
  </si>
  <si>
    <t>Ф6212</t>
  </si>
  <si>
    <t>Ф6210</t>
  </si>
  <si>
    <t>Ф6208</t>
  </si>
  <si>
    <t>Ф6211</t>
  </si>
  <si>
    <t>Ф6215</t>
  </si>
  <si>
    <t>Ф6218</t>
  </si>
  <si>
    <t>Ф6217</t>
  </si>
  <si>
    <t>Ф6214</t>
  </si>
  <si>
    <t>Ф6213</t>
  </si>
  <si>
    <t>Ф6216</t>
  </si>
  <si>
    <t>Ф6219</t>
  </si>
  <si>
    <t>Ф6190</t>
  </si>
  <si>
    <t>Ф5017</t>
  </si>
  <si>
    <t>Ф5016</t>
  </si>
  <si>
    <t>Ф6153</t>
  </si>
  <si>
    <t>Ф5003</t>
  </si>
  <si>
    <t>Ф5025</t>
  </si>
  <si>
    <t>Ф6183</t>
  </si>
  <si>
    <t>Ф6179</t>
  </si>
  <si>
    <t>Ф6185</t>
  </si>
  <si>
    <t>Ф6184</t>
  </si>
  <si>
    <t>Ф6180</t>
  </si>
  <si>
    <t>Сухих Ксения Дмтриевна</t>
  </si>
  <si>
    <t>Ф5010</t>
  </si>
  <si>
    <t>МОУ "СОШ №31"</t>
  </si>
  <si>
    <t>Киреева Марина Олеговна</t>
  </si>
  <si>
    <t>Ф5011</t>
  </si>
  <si>
    <t>МОУ "СОШ №30"им.П.М.Коваленко"</t>
  </si>
  <si>
    <t>Меркулова Александра Андреевна</t>
  </si>
  <si>
    <t>Ф5022</t>
  </si>
  <si>
    <t>МОУ "СОШ с.Шумейка им.М.П.Дерглева"</t>
  </si>
  <si>
    <t>Ахатов Жанат Амангельдиев</t>
  </si>
  <si>
    <t>Ф5034</t>
  </si>
  <si>
    <t>МОУ"СОШ №21 им.И.М.Каплунова"</t>
  </si>
  <si>
    <t>Овсянникова Бажена Дмитриевна</t>
  </si>
  <si>
    <t>Ф5059</t>
  </si>
  <si>
    <t>МОУ "СОШ им. Ю.А. Гагарина"</t>
  </si>
  <si>
    <t>Ф5074</t>
  </si>
  <si>
    <t>МОУ "СОШ №33"</t>
  </si>
  <si>
    <t>Ф5073</t>
  </si>
  <si>
    <t>Парамонова Анастасия Сергеевна</t>
  </si>
  <si>
    <t>Ф5083</t>
  </si>
  <si>
    <t>Плеханова Яна Олеговна</t>
  </si>
  <si>
    <t>Ф5087</t>
  </si>
  <si>
    <t>Чередниченко Анастасия Дмитриевна</t>
  </si>
  <si>
    <t>Ф5094</t>
  </si>
  <si>
    <t>Сальникова Кира Дмитриевна</t>
  </si>
  <si>
    <t>Ф5095</t>
  </si>
  <si>
    <t>Нургалиева Ангелина Кайратовна</t>
  </si>
  <si>
    <t>Ф5096</t>
  </si>
  <si>
    <t>Тимашева Татьяна Андреевна</t>
  </si>
  <si>
    <t>Ф5097</t>
  </si>
  <si>
    <t>Громчевская Алиса Станиславовна</t>
  </si>
  <si>
    <t>Ф5098</t>
  </si>
  <si>
    <t>Макарова Анна Романовна</t>
  </si>
  <si>
    <t>Ф5133</t>
  </si>
  <si>
    <t>Кириллова Анна Романовна</t>
  </si>
  <si>
    <t>Ф5137</t>
  </si>
  <si>
    <t>Ерюшева Ксения Александровна</t>
  </si>
  <si>
    <t>Ф5004</t>
  </si>
  <si>
    <t>МОУ "СОШ №18 им.А.А.Мыльникова"</t>
  </si>
  <si>
    <t>Добровецкая Ангелина Анатольевна</t>
  </si>
  <si>
    <t>Ф6263</t>
  </si>
  <si>
    <t>МОУ "СОШ № 26"</t>
  </si>
  <si>
    <t>Дриго Мария Алекандровна</t>
  </si>
  <si>
    <t>Ф6194</t>
  </si>
  <si>
    <t>МОУ "ООШ с. Лощинный"</t>
  </si>
  <si>
    <t>Шишова Свеилана Александровна</t>
  </si>
  <si>
    <t>Ф6192</t>
  </si>
  <si>
    <t>Иванюк Екатерина Васильева</t>
  </si>
  <si>
    <t>Ф6261</t>
  </si>
  <si>
    <t>Тугушева Эльмира Рустьямовна</t>
  </si>
  <si>
    <t>Ф6262</t>
  </si>
  <si>
    <t>Ф5067</t>
  </si>
  <si>
    <t>МОУ "СОШ № 24 им. В.И. Пономаренко"</t>
  </si>
  <si>
    <t>Карпусь Владислав Владленович</t>
  </si>
  <si>
    <t>Ф5160</t>
  </si>
  <si>
    <t>Ф5164</t>
  </si>
  <si>
    <t>Ф6046</t>
  </si>
  <si>
    <t>Ф6045</t>
  </si>
  <si>
    <t>Ф6047</t>
  </si>
  <si>
    <t>Ф6048</t>
  </si>
  <si>
    <t>Ф6044</t>
  </si>
  <si>
    <t>Ф5154</t>
  </si>
  <si>
    <t>Ф5159</t>
  </si>
  <si>
    <t>Ф5158</t>
  </si>
  <si>
    <t>Ф6027</t>
  </si>
  <si>
    <t>Ф6028</t>
  </si>
  <si>
    <t>Ф6026</t>
  </si>
  <si>
    <t>Ф6025</t>
  </si>
  <si>
    <t>Ф5239</t>
  </si>
  <si>
    <t>Ф5238</t>
  </si>
  <si>
    <t>Ф5145</t>
  </si>
  <si>
    <t>Ф5147</t>
  </si>
  <si>
    <t>Ф5148</t>
  </si>
  <si>
    <t>Ф5149</t>
  </si>
  <si>
    <t>Ф5146</t>
  </si>
  <si>
    <t>Ф6011</t>
  </si>
  <si>
    <t>Ф6009</t>
  </si>
  <si>
    <t>Ф6008</t>
  </si>
  <si>
    <t>Ф6012</t>
  </si>
  <si>
    <t>Ф6006</t>
  </si>
  <si>
    <t>Ф6007</t>
  </si>
  <si>
    <t>Ф6010</t>
  </si>
  <si>
    <t>Ф6096</t>
  </si>
  <si>
    <t>Ф6097</t>
  </si>
  <si>
    <t>Ф6021</t>
  </si>
  <si>
    <t>Ф6024</t>
  </si>
  <si>
    <t>Ф6023</t>
  </si>
  <si>
    <t>Ф6042</t>
  </si>
  <si>
    <t>Ф6036</t>
  </si>
  <si>
    <t>Ф6041</t>
  </si>
  <si>
    <t>Ф5237</t>
  </si>
  <si>
    <t>Ф5236</t>
  </si>
  <si>
    <t>Ф5235</t>
  </si>
  <si>
    <t>Ф6109</t>
  </si>
  <si>
    <t>Ф6107</t>
  </si>
  <si>
    <t>Ф6108</t>
  </si>
  <si>
    <t>Ф6104</t>
  </si>
  <si>
    <t>Ф6106</t>
  </si>
  <si>
    <t>Ф6105</t>
  </si>
  <si>
    <t>Ф5156</t>
  </si>
  <si>
    <t>Ф5155</t>
  </si>
  <si>
    <t>Ф5169</t>
  </si>
  <si>
    <t>Ф5170</t>
  </si>
  <si>
    <t>Ф5029</t>
  </si>
  <si>
    <t>Ф6055</t>
  </si>
  <si>
    <t>Ф6056</t>
  </si>
  <si>
    <t>Ф6057</t>
  </si>
  <si>
    <t>Ф5232</t>
  </si>
  <si>
    <t>Ф5231</t>
  </si>
  <si>
    <t>Ф5161</t>
  </si>
  <si>
    <t>Ф6037</t>
  </si>
  <si>
    <t>Ф6039</t>
  </si>
  <si>
    <t>Ф6038</t>
  </si>
  <si>
    <t>Ф6043</t>
  </si>
  <si>
    <t>Ф6040</t>
  </si>
  <si>
    <t>Ф5175</t>
  </si>
  <si>
    <t>Ф5176</t>
  </si>
  <si>
    <t>Ф6178</t>
  </si>
  <si>
    <t>Ф5229</t>
  </si>
  <si>
    <t>Ф5227</t>
  </si>
  <si>
    <t>Ф5230</t>
  </si>
  <si>
    <t>Ф5228</t>
  </si>
  <si>
    <t>Ф6099</t>
  </si>
  <si>
    <t>Ф6098</t>
  </si>
  <si>
    <t>Ф5284</t>
  </si>
  <si>
    <t>Ф5280</t>
  </si>
  <si>
    <t>Ф5278</t>
  </si>
  <si>
    <t>Ф5779</t>
  </si>
  <si>
    <t>Ф5277</t>
  </si>
  <si>
    <t>Ф5272</t>
  </si>
  <si>
    <t>Ф5276</t>
  </si>
  <si>
    <t>Ф5274</t>
  </si>
  <si>
    <t>Ф5273</t>
  </si>
  <si>
    <t>Ф5281</t>
  </si>
  <si>
    <t>Ф5275</t>
  </si>
  <si>
    <t>Ф5255</t>
  </si>
  <si>
    <t>Ф5254</t>
  </si>
  <si>
    <t>Ф5250</t>
  </si>
  <si>
    <t>Ф5249</t>
  </si>
  <si>
    <t>Ф5259</t>
  </si>
  <si>
    <t>Ф5256</t>
  </si>
  <si>
    <t>Ф5257</t>
  </si>
  <si>
    <t>Ф5258</t>
  </si>
  <si>
    <t>Ф5282</t>
  </si>
  <si>
    <t>Ф5247</t>
  </si>
  <si>
    <t>Ф5248</t>
  </si>
  <si>
    <t>Ф5283</t>
  </si>
  <si>
    <t>Ф5263</t>
  </si>
  <si>
    <t>Ф5264</t>
  </si>
  <si>
    <t>Ф5260</t>
  </si>
  <si>
    <t>Ф5265</t>
  </si>
  <si>
    <t>Ф5262</t>
  </si>
  <si>
    <t>Ф5261</t>
  </si>
  <si>
    <t>Ф5268</t>
  </si>
  <si>
    <t>Ф5269</t>
  </si>
  <si>
    <t>Ф5267</t>
  </si>
  <si>
    <t>Ф5270</t>
  </si>
  <si>
    <t>Ф5266</t>
  </si>
  <si>
    <t>Ф5271</t>
  </si>
  <si>
    <t>Ф5240</t>
  </si>
  <si>
    <t>Ф5245</t>
  </si>
  <si>
    <t>Ф5241</t>
  </si>
  <si>
    <t>Ф6139</t>
  </si>
  <si>
    <t>Ф6140</t>
  </si>
  <si>
    <t>Ф6141</t>
  </si>
  <si>
    <t>Ф6138</t>
  </si>
  <si>
    <t>Ф6142</t>
  </si>
  <si>
    <t>Ф6250</t>
  </si>
  <si>
    <t>Ф6127</t>
  </si>
  <si>
    <t>Ф6124</t>
  </si>
  <si>
    <t>Ф6125</t>
  </si>
  <si>
    <t>Ф6126</t>
  </si>
  <si>
    <t>Ф6123</t>
  </si>
  <si>
    <t>Ф6121</t>
  </si>
  <si>
    <t>Ф6122</t>
  </si>
  <si>
    <t>Ф6136</t>
  </si>
  <si>
    <t>Ф6133</t>
  </si>
  <si>
    <t>Ф6135</t>
  </si>
  <si>
    <t>Ф6149</t>
  </si>
  <si>
    <t>Ф6146</t>
  </si>
  <si>
    <t>Ф6150</t>
  </si>
  <si>
    <t>Ф6147</t>
  </si>
  <si>
    <t>Ф6144</t>
  </si>
  <si>
    <t>Ф6143</t>
  </si>
  <si>
    <t>Ф6148</t>
  </si>
  <si>
    <t>Ф6145</t>
  </si>
  <si>
    <t>Ф6131</t>
  </si>
  <si>
    <t>Ф6132</t>
  </si>
  <si>
    <t>Ф6130</t>
  </si>
  <si>
    <t>Ф6129</t>
  </si>
  <si>
    <t>Ф6128</t>
  </si>
  <si>
    <t>Ф6134</t>
  </si>
  <si>
    <t>Ф5253</t>
  </si>
  <si>
    <t>Ф5252</t>
  </si>
  <si>
    <t>Ф5251</t>
  </si>
  <si>
    <t>Ф6071</t>
  </si>
  <si>
    <t>Ф6072</t>
  </si>
  <si>
    <t>Ф6073</t>
  </si>
  <si>
    <t>Ф6033</t>
  </si>
  <si>
    <t>Ф6032</t>
  </si>
  <si>
    <t>Ф6034</t>
  </si>
  <si>
    <t>Ф6031</t>
  </si>
  <si>
    <t>Ф6019</t>
  </si>
  <si>
    <t>Ф6063</t>
  </si>
  <si>
    <t>Ф6061</t>
  </si>
  <si>
    <t>Ф6020</t>
  </si>
  <si>
    <t>Ф6035</t>
  </si>
  <si>
    <t>Ф5234</t>
  </si>
  <si>
    <t>Ф5233</t>
  </si>
  <si>
    <t>Ф5140</t>
  </si>
  <si>
    <t>Ф5139</t>
  </si>
  <si>
    <t>Ф6004</t>
  </si>
  <si>
    <t>Ф6005</t>
  </si>
  <si>
    <t>Ф5219</t>
  </si>
  <si>
    <t>Сакулин Максим Сергеевич</t>
  </si>
  <si>
    <t>Ф5221</t>
  </si>
  <si>
    <t>Ф5218</t>
  </si>
  <si>
    <t>Ф5202</t>
  </si>
  <si>
    <t>Ф5209</t>
  </si>
  <si>
    <t>Ф5206</t>
  </si>
  <si>
    <t>Ф5203</t>
  </si>
  <si>
    <t>Ф5207</t>
  </si>
  <si>
    <t>Ф5208</t>
  </si>
  <si>
    <t>Ф5204</t>
  </si>
  <si>
    <t>Ф5210</t>
  </si>
  <si>
    <t>Ф5198</t>
  </si>
  <si>
    <t>Ф5213</t>
  </si>
  <si>
    <t>Ф5211</t>
  </si>
  <si>
    <t>Ф5205</t>
  </si>
  <si>
    <t>Ф5200</t>
  </si>
  <si>
    <t>Ф5214</t>
  </si>
  <si>
    <t>Ф5217</t>
  </si>
  <si>
    <t>Ф5220</t>
  </si>
  <si>
    <t>Ф5224</t>
  </si>
  <si>
    <t>Ф5222</t>
  </si>
  <si>
    <t>Ф6085</t>
  </si>
  <si>
    <t>Ф6086</t>
  </si>
  <si>
    <t>Ф6091</t>
  </si>
  <si>
    <t>Ф6094</t>
  </si>
  <si>
    <t>Ф6088</t>
  </si>
  <si>
    <t>Беленко Платон Денисович</t>
  </si>
  <si>
    <t>Ф6089</t>
  </si>
  <si>
    <t>Ф5152</t>
  </si>
  <si>
    <t>Ф5153</t>
  </si>
  <si>
    <t>Ф5151</t>
  </si>
  <si>
    <t>Ф6118</t>
  </si>
  <si>
    <t>Ф6117</t>
  </si>
  <si>
    <t>Ф6120</t>
  </si>
  <si>
    <t>Ф6115</t>
  </si>
  <si>
    <t>Ф6112</t>
  </si>
  <si>
    <t>Ф6113</t>
  </si>
  <si>
    <t>Ф6116</t>
  </si>
  <si>
    <t>Ф6114</t>
  </si>
  <si>
    <t>Ф6030</t>
  </si>
  <si>
    <t>Ф6029</t>
  </si>
  <si>
    <t>Ф5226</t>
  </si>
  <si>
    <t>Ф5225</t>
  </si>
  <si>
    <t>Ф6095</t>
  </si>
  <si>
    <t>Ф6084</t>
  </si>
  <si>
    <t>Ф6081</t>
  </si>
  <si>
    <t>Ф6082</t>
  </si>
  <si>
    <t>Ф6083</t>
  </si>
  <si>
    <t>Ф6067</t>
  </si>
  <si>
    <t>Ф6069</t>
  </si>
  <si>
    <t>Ф6068</t>
  </si>
  <si>
    <t>Ф6066</t>
  </si>
  <si>
    <t>Ф6070</t>
  </si>
  <si>
    <t>Ф6074</t>
  </si>
  <si>
    <t>Ф6079</t>
  </si>
  <si>
    <t>Ф6078</t>
  </si>
  <si>
    <t>Ф6075</t>
  </si>
  <si>
    <t>Ф6077</t>
  </si>
  <si>
    <t>Ф6076</t>
  </si>
  <si>
    <t>Ф6080</t>
  </si>
  <si>
    <t>Ф5192</t>
  </si>
  <si>
    <t>Ф5182</t>
  </si>
  <si>
    <t>Ф5193</t>
  </si>
  <si>
    <t>Ф5185</t>
  </si>
  <si>
    <t>Ф5184</t>
  </si>
  <si>
    <t>Ф5197</t>
  </si>
  <si>
    <t>Ф5187</t>
  </si>
  <si>
    <t>Ф5186</t>
  </si>
  <si>
    <t>Ф5189</t>
  </si>
  <si>
    <t>Ф5196</t>
  </si>
  <si>
    <t>Ф5188</t>
  </si>
  <si>
    <t>Ф5181</t>
  </si>
  <si>
    <t>Ф5183</t>
  </si>
  <si>
    <t>Ф5194</t>
  </si>
  <si>
    <t>Ф5191</t>
  </si>
  <si>
    <t>Ф5190</t>
  </si>
  <si>
    <t>Ф5195</t>
  </si>
  <si>
    <t>Ф5177</t>
  </si>
  <si>
    <t>Ф6191</t>
  </si>
  <si>
    <t>Ф6059</t>
  </si>
  <si>
    <t>Ф6058</t>
  </si>
  <si>
    <t>Ф6110</t>
  </si>
  <si>
    <t>Ф5141</t>
  </si>
  <si>
    <t>Ф5144</t>
  </si>
  <si>
    <t>Ф5143</t>
  </si>
  <si>
    <t>Ф6014</t>
  </si>
  <si>
    <t>Ф6003</t>
  </si>
  <si>
    <t>Ф6013</t>
  </si>
  <si>
    <t>Ф6002</t>
  </si>
  <si>
    <t>Ф5168</t>
  </si>
  <si>
    <t>Ф5167</t>
  </si>
  <si>
    <t>Ф5174</t>
  </si>
  <si>
    <t>Ф5165</t>
  </si>
  <si>
    <t>Ф5166</t>
  </si>
  <si>
    <t>Ф5173</t>
  </si>
  <si>
    <t>Ф5171</t>
  </si>
  <si>
    <t>Ф6052</t>
  </si>
  <si>
    <t>Ф6051</t>
  </si>
  <si>
    <t>Ф6053</t>
  </si>
  <si>
    <t>Ф6054</t>
  </si>
  <si>
    <t>Ф6049</t>
  </si>
  <si>
    <t>Ф6050</t>
  </si>
  <si>
    <t>Ф5172</t>
  </si>
  <si>
    <t>Башширов Самир Эльшадович</t>
  </si>
  <si>
    <t>Ф5244</t>
  </si>
  <si>
    <t>МОУ "СОШ № 1"</t>
  </si>
  <si>
    <t>Жулидов Кирилл Валентинович</t>
  </si>
  <si>
    <t>Ф5246</t>
  </si>
  <si>
    <t>Киреев Георгий Алексеевич</t>
  </si>
  <si>
    <t>Ф5242</t>
  </si>
  <si>
    <t>Никалаизин Артем Дмитриевич</t>
  </si>
  <si>
    <t>Ф5243</t>
  </si>
  <si>
    <t>МОУ " СОШ № 1"</t>
  </si>
  <si>
    <t>Онищенко Кирилл Иванович</t>
  </si>
  <si>
    <t>Ф5142</t>
  </si>
  <si>
    <t>Чихачев Иван Александрович</t>
  </si>
  <si>
    <t>Ф5150</t>
  </si>
  <si>
    <t>МОУ "СОШ № 31"</t>
  </si>
  <si>
    <t>Ф5157</t>
  </si>
  <si>
    <t>МОУ "СОШ № 18 им.А.А.Мыльникова"</t>
  </si>
  <si>
    <t>Лунев Антон Сергеевич</t>
  </si>
  <si>
    <t>Ф5163</t>
  </si>
  <si>
    <t>Захаров Максим Евгеньевич</t>
  </si>
  <si>
    <t>Ф5162</t>
  </si>
  <si>
    <t>Шевченко Дмитрий Львович</t>
  </si>
  <si>
    <t>Ф5180</t>
  </si>
  <si>
    <t>Савченко Дмитрий Александрович</t>
  </si>
  <si>
    <t>Ф5179</t>
  </si>
  <si>
    <t>Котков Игорь Павлович</t>
  </si>
  <si>
    <t>Ф5178</t>
  </si>
  <si>
    <t>Трофимов Анатолий Владимирович</t>
  </si>
  <si>
    <t>Ф5201</t>
  </si>
  <si>
    <t>Крамаренко Никита Сергеевич</t>
  </si>
  <si>
    <t>Ф5216</t>
  </si>
  <si>
    <t>МОУ "СОШ им.Ю.А.Гагарина"</t>
  </si>
  <si>
    <t>Кондауров Владислав Валерьевич</t>
  </si>
  <si>
    <t>Ф5215</t>
  </si>
  <si>
    <t>Ларионов Иван Юрьевич</t>
  </si>
  <si>
    <t>Ф5223</t>
  </si>
  <si>
    <t>Варыханов Александр Иванович</t>
  </si>
  <si>
    <t>Ф5199</t>
  </si>
  <si>
    <t>Дусатов Парит Арманович</t>
  </si>
  <si>
    <t>Ф6151</t>
  </si>
  <si>
    <t xml:space="preserve">Дулгеров Данил Вячеславович </t>
  </si>
  <si>
    <t>Бычков Роман Александрович</t>
  </si>
  <si>
    <t>Ф6062</t>
  </si>
  <si>
    <t>МОУ "ООШ п.Лощинный"</t>
  </si>
  <si>
    <t>Дауов Глеб Романович</t>
  </si>
  <si>
    <t>Ф6064</t>
  </si>
  <si>
    <t>Вихрев Артем Николаевич</t>
  </si>
  <si>
    <t>Ф6065</t>
  </si>
  <si>
    <t>ИгнатьевАрием Александрович</t>
  </si>
  <si>
    <t>Ф6060</t>
  </si>
  <si>
    <t>МОУ "СОШ п.Бурный"</t>
  </si>
  <si>
    <t>Те Евгний Григорьевич</t>
  </si>
  <si>
    <t>Морковкин Артем Алексеевич</t>
  </si>
  <si>
    <t>Ф6016</t>
  </si>
  <si>
    <t>МОУ "СОШ с.Шумейка им М.П.Дергилева"</t>
  </si>
  <si>
    <t>Токарев Сергей Сергеевич</t>
  </si>
  <si>
    <t>Ф6017</t>
  </si>
  <si>
    <t>Экгард Владимир Александрович</t>
  </si>
  <si>
    <t>Ф6018</t>
  </si>
  <si>
    <t>Емельянов Артем Александрович</t>
  </si>
  <si>
    <t>Ф6015</t>
  </si>
  <si>
    <t>Сверба Семен Александрович</t>
  </si>
  <si>
    <t>Ф6001</t>
  </si>
  <si>
    <t>МАОУ "ОЦ №1"</t>
  </si>
  <si>
    <t>Курышов Кирилл Дмитриевич</t>
  </si>
  <si>
    <t>Ф6087</t>
  </si>
  <si>
    <t>Рудзинский Тимур Александрович</t>
  </si>
  <si>
    <t>Ф6093</t>
  </si>
  <si>
    <t>Червяков Максим Михайлович</t>
  </si>
  <si>
    <t>Ф6092</t>
  </si>
  <si>
    <t>Ф6103</t>
  </si>
  <si>
    <t>Балабай Александр Сергеевич</t>
  </si>
  <si>
    <t>Ф6102</t>
  </si>
  <si>
    <t>Ф6101</t>
  </si>
  <si>
    <t>Ф6100</t>
  </si>
  <si>
    <t>Ряшина Александра Вадимовна</t>
  </si>
  <si>
    <t>Ф6119</t>
  </si>
  <si>
    <t>МОУ "СОШ №42"</t>
  </si>
  <si>
    <t>Исаев Арсений Андреевич</t>
  </si>
  <si>
    <t>Ф6137</t>
  </si>
  <si>
    <t>Ф6111</t>
  </si>
  <si>
    <t>Степанов Артём Денисович</t>
  </si>
  <si>
    <t>Ф5212</t>
  </si>
  <si>
    <t>ф11023</t>
  </si>
  <si>
    <t>ф10024</t>
  </si>
  <si>
    <t>ф10023</t>
  </si>
  <si>
    <t>ф10022</t>
  </si>
  <si>
    <t>ф9080</t>
  </si>
  <si>
    <t>ф9088</t>
  </si>
  <si>
    <t>ф9087</t>
  </si>
  <si>
    <t>ф9089</t>
  </si>
  <si>
    <t>ф9049</t>
  </si>
  <si>
    <t>ф9051</t>
  </si>
  <si>
    <t>ф9052</t>
  </si>
  <si>
    <t>ф9050</t>
  </si>
  <si>
    <t>ф9053</t>
  </si>
  <si>
    <t>ф9054</t>
  </si>
  <si>
    <t>ф9090</t>
  </si>
  <si>
    <t>ф11008</t>
  </si>
  <si>
    <t>ф11005</t>
  </si>
  <si>
    <t>ф11007</t>
  </si>
  <si>
    <t>ф10015</t>
  </si>
  <si>
    <t>ф11015</t>
  </si>
  <si>
    <t>ф10019</t>
  </si>
  <si>
    <t>ф10028</t>
  </si>
  <si>
    <t>ф9013</t>
  </si>
  <si>
    <t>ф9012</t>
  </si>
  <si>
    <t>ф9086</t>
  </si>
  <si>
    <t>ф9085</t>
  </si>
  <si>
    <t>ф11017</t>
  </si>
  <si>
    <t>ф11016</t>
  </si>
  <si>
    <t>ф9077</t>
  </si>
  <si>
    <t>ф9076</t>
  </si>
  <si>
    <t>ф10020</t>
  </si>
  <si>
    <t>ф9010</t>
  </si>
  <si>
    <t>ф9009</t>
  </si>
  <si>
    <t>ф10026</t>
  </si>
  <si>
    <t>ф11027</t>
  </si>
  <si>
    <t>ф9008</t>
  </si>
  <si>
    <t>ф11030</t>
  </si>
  <si>
    <t>ф11029</t>
  </si>
  <si>
    <t>ф11028</t>
  </si>
  <si>
    <t>ф9082</t>
  </si>
  <si>
    <t>ф9081</t>
  </si>
  <si>
    <t>ф10009</t>
  </si>
  <si>
    <t>ф11013</t>
  </si>
  <si>
    <t>ф9033</t>
  </si>
  <si>
    <t>ф9031</t>
  </si>
  <si>
    <t>ф9030</t>
  </si>
  <si>
    <t>ф9023</t>
  </si>
  <si>
    <t>ф9020</t>
  </si>
  <si>
    <t>ф10030</t>
  </si>
  <si>
    <t>ф10031</t>
  </si>
  <si>
    <t>ф11092</t>
  </si>
  <si>
    <t>ф11094</t>
  </si>
  <si>
    <t>ф9072</t>
  </si>
  <si>
    <t>ф9074</t>
  </si>
  <si>
    <t>ф9073</t>
  </si>
  <si>
    <t>ф9083</t>
  </si>
  <si>
    <t>ф9084</t>
  </si>
  <si>
    <t>ф10018</t>
  </si>
  <si>
    <t>ф9035</t>
  </si>
  <si>
    <t>ф10013</t>
  </si>
  <si>
    <t>ф10014</t>
  </si>
  <si>
    <t>ф11018</t>
  </si>
  <si>
    <t>ф9039</t>
  </si>
  <si>
    <t>ф9041</t>
  </si>
  <si>
    <t>ф9040</t>
  </si>
  <si>
    <t>ф9045</t>
  </si>
  <si>
    <t>ф9042</t>
  </si>
  <si>
    <t>ф9046</t>
  </si>
  <si>
    <t>ф9044</t>
  </si>
  <si>
    <t>ф9043</t>
  </si>
  <si>
    <t>ф11012</t>
  </si>
  <si>
    <t>ф10002</t>
  </si>
  <si>
    <t>ф10003</t>
  </si>
  <si>
    <t>ф10001</t>
  </si>
  <si>
    <t>ф11003</t>
  </si>
  <si>
    <t>ф11002</t>
  </si>
  <si>
    <t>ф9018</t>
  </si>
  <si>
    <t>ф9019</t>
  </si>
  <si>
    <t>ф11001</t>
  </si>
  <si>
    <t>ф9062</t>
  </si>
  <si>
    <t>ф9066</t>
  </si>
  <si>
    <t>ф9060</t>
  </si>
  <si>
    <t>ф9058</t>
  </si>
  <si>
    <t>ф9071</t>
  </si>
  <si>
    <t>ф9064</t>
  </si>
  <si>
    <t>ф9059</t>
  </si>
  <si>
    <t>ф9061</t>
  </si>
  <si>
    <t>ф9065</t>
  </si>
  <si>
    <t>ф9063</t>
  </si>
  <si>
    <t>ф9067</t>
  </si>
  <si>
    <t>ф9070</t>
  </si>
  <si>
    <t>ф9068</t>
  </si>
  <si>
    <t>ф9069</t>
  </si>
  <si>
    <t>ф10011</t>
  </si>
  <si>
    <t>ф10010</t>
  </si>
  <si>
    <t>ф10012</t>
  </si>
  <si>
    <t>ф10008</t>
  </si>
  <si>
    <t>ф10006</t>
  </si>
  <si>
    <t>ф10007</t>
  </si>
  <si>
    <t>ф10005</t>
  </si>
  <si>
    <t>ф10004</t>
  </si>
  <si>
    <t>ф11009</t>
  </si>
  <si>
    <t>ф9037</t>
  </si>
  <si>
    <t>ф11010</t>
  </si>
  <si>
    <t>ф11011</t>
  </si>
  <si>
    <t>ф9016</t>
  </si>
  <si>
    <t>ф9014</t>
  </si>
  <si>
    <t>ф9015</t>
  </si>
  <si>
    <t>ф10029</t>
  </si>
  <si>
    <t>ф9048</t>
  </si>
  <si>
    <t>ф9047</t>
  </si>
  <si>
    <t>ф11014</t>
  </si>
  <si>
    <t>ф9006</t>
  </si>
  <si>
    <t>ф9007</t>
  </si>
  <si>
    <t>ф9091</t>
  </si>
  <si>
    <t>ф9001</t>
  </si>
  <si>
    <t>ф9004</t>
  </si>
  <si>
    <t>ф9003</t>
  </si>
  <si>
    <t>ф9002</t>
  </si>
  <si>
    <t>ф9005</t>
  </si>
  <si>
    <t>ф10025</t>
  </si>
  <si>
    <t>ф11024</t>
  </si>
  <si>
    <t>ф11025</t>
  </si>
  <si>
    <t>ф11026</t>
  </si>
  <si>
    <t>ф9078</t>
  </si>
  <si>
    <t>ф9079</t>
  </si>
  <si>
    <t>ф10021</t>
  </si>
  <si>
    <t>ф11022</t>
  </si>
  <si>
    <t>ф11021</t>
  </si>
  <si>
    <t>ф11020</t>
  </si>
  <si>
    <t>ф11019</t>
  </si>
  <si>
    <t>Шаркова Валерия Александровна</t>
  </si>
  <si>
    <t>ф11031</t>
  </si>
  <si>
    <t>Кирьянова АлександровнаПолина</t>
  </si>
  <si>
    <t>ф11006</t>
  </si>
  <si>
    <t>Алексеева Диана Алексеевна</t>
  </si>
  <si>
    <t>ф11004</t>
  </si>
  <si>
    <t>Алимова Мария Дмитриевна</t>
  </si>
  <si>
    <t>ф11032</t>
  </si>
  <si>
    <t>Жакаув Аделина Исмухамбетовна</t>
  </si>
  <si>
    <t>ф10027</t>
  </si>
  <si>
    <t>Тикунова Софья Игоревна</t>
  </si>
  <si>
    <t>ф10017</t>
  </si>
  <si>
    <t>Тычкова Мария Викторовна</t>
  </si>
  <si>
    <t>ф9075</t>
  </si>
  <si>
    <t>Крикунова Арина Викторовна</t>
  </si>
  <si>
    <t>ф9057</t>
  </si>
  <si>
    <t>Давыдкова Василиса Анатольевна</t>
  </si>
  <si>
    <t>ф9056</t>
  </si>
  <si>
    <t>Киргизова Виктория Алексеевна</t>
  </si>
  <si>
    <t>ф9055</t>
  </si>
  <si>
    <t>Байдина Ксения Николаевна</t>
  </si>
  <si>
    <t>ф9034</t>
  </si>
  <si>
    <t>Коваленко Арина Борисовна</t>
  </si>
  <si>
    <t>ф9028</t>
  </si>
  <si>
    <t>Полещук Вероника Витальевна</t>
  </si>
  <si>
    <t>ф9027</t>
  </si>
  <si>
    <t>Беляева Виктория Денисовна</t>
  </si>
  <si>
    <t>ф9026</t>
  </si>
  <si>
    <t>Мареева Кристина Дмитриевна</t>
  </si>
  <si>
    <t>ф9025</t>
  </si>
  <si>
    <t>Хворостенко Арина Андреевна</t>
  </si>
  <si>
    <t>ф9024</t>
  </si>
  <si>
    <t>Глазова Арина Евгеньевна</t>
  </si>
  <si>
    <t>ф9022</t>
  </si>
  <si>
    <t>Самойлова Валерия Александровна</t>
  </si>
  <si>
    <t>ф9021</t>
  </si>
  <si>
    <t>Первеева Владлена Александровна</t>
  </si>
  <si>
    <t>ф9032</t>
  </si>
  <si>
    <t>Прокопенко София Андреевна</t>
  </si>
  <si>
    <t>ф9029</t>
  </si>
  <si>
    <t>Сундетова Даяна Рустамовна</t>
  </si>
  <si>
    <t>ф9017</t>
  </si>
  <si>
    <t>ф9011</t>
  </si>
  <si>
    <t>ф9036</t>
  </si>
  <si>
    <t>Сальникова Дарья Сергеевна</t>
  </si>
  <si>
    <t>ф9038</t>
  </si>
  <si>
    <t>ф10016</t>
  </si>
  <si>
    <t>Эгамбердиева София Романовна</t>
  </si>
  <si>
    <t>ф11095</t>
  </si>
  <si>
    <t>ф11064</t>
  </si>
  <si>
    <t>ф11074</t>
  </si>
  <si>
    <t>ф11073</t>
  </si>
  <si>
    <t>ф10066</t>
  </si>
  <si>
    <t>ф10065</t>
  </si>
  <si>
    <t>ф10067</t>
  </si>
  <si>
    <t>ф10068</t>
  </si>
  <si>
    <t>ф10069</t>
  </si>
  <si>
    <t>ф9133</t>
  </si>
  <si>
    <t>ф9129</t>
  </si>
  <si>
    <t>ф9135</t>
  </si>
  <si>
    <t>ф9130</t>
  </si>
  <si>
    <t>ф9131</t>
  </si>
  <si>
    <t>ф9136</t>
  </si>
  <si>
    <t>ф9132</t>
  </si>
  <si>
    <t>ф9134</t>
  </si>
  <si>
    <t>ф9188</t>
  </si>
  <si>
    <t>ф9179</t>
  </si>
  <si>
    <t>ф9180</t>
  </si>
  <si>
    <t>ф9187</t>
  </si>
  <si>
    <t>ф9176</t>
  </si>
  <si>
    <t>ф9177</t>
  </si>
  <si>
    <t>ф9178</t>
  </si>
  <si>
    <t>Исмаилов Даниил Вадимович</t>
  </si>
  <si>
    <t>ф9186</t>
  </si>
  <si>
    <t>ф11057</t>
  </si>
  <si>
    <t>ф11055</t>
  </si>
  <si>
    <t>ф11039</t>
  </si>
  <si>
    <t>ф9205</t>
  </si>
  <si>
    <t>ф9206</t>
  </si>
  <si>
    <t>ф9207</t>
  </si>
  <si>
    <t>ф9208</t>
  </si>
  <si>
    <t>ф9209</t>
  </si>
  <si>
    <t>ф9210</t>
  </si>
  <si>
    <t>ф10054</t>
  </si>
  <si>
    <t>ф10053</t>
  </si>
  <si>
    <t>ф10055</t>
  </si>
  <si>
    <t>ф11069</t>
  </si>
  <si>
    <t>ф9158</t>
  </si>
  <si>
    <t>ф9157</t>
  </si>
  <si>
    <t>ф9183</t>
  </si>
  <si>
    <t>ф9141</t>
  </si>
  <si>
    <t>ф10062</t>
  </si>
  <si>
    <t>ф10063</t>
  </si>
  <si>
    <t>ф11075</t>
  </si>
  <si>
    <t>Черкасов Иван Николаевич</t>
  </si>
  <si>
    <t>ф11076</t>
  </si>
  <si>
    <t>ф9098</t>
  </si>
  <si>
    <t>ф9149</t>
  </si>
  <si>
    <t>ф9153</t>
  </si>
  <si>
    <t>ф9151</t>
  </si>
  <si>
    <t>Абдуллаев Тимур Салаватович</t>
  </si>
  <si>
    <t>ф9152</t>
  </si>
  <si>
    <t>ф11081</t>
  </si>
  <si>
    <t>ф9138</t>
  </si>
  <si>
    <t>ф9139</t>
  </si>
  <si>
    <t>ф9137</t>
  </si>
  <si>
    <t>ф10059</t>
  </si>
  <si>
    <t>ф11063</t>
  </si>
  <si>
    <t>ф9163</t>
  </si>
  <si>
    <t>ф10032</t>
  </si>
  <si>
    <t>ф9228</t>
  </si>
  <si>
    <t>ф9224</t>
  </si>
  <si>
    <t>ф9225</t>
  </si>
  <si>
    <t>ф9223</t>
  </si>
  <si>
    <t>ф9221</t>
  </si>
  <si>
    <t>ф9222</t>
  </si>
  <si>
    <t>ф9103</t>
  </si>
  <si>
    <t>ф9104</t>
  </si>
  <si>
    <t>ф9106</t>
  </si>
  <si>
    <t>ф9102</t>
  </si>
  <si>
    <t>ф 10078</t>
  </si>
  <si>
    <t>ф10079</t>
  </si>
  <si>
    <t>ф10082</t>
  </si>
  <si>
    <t>ф10083</t>
  </si>
  <si>
    <t>ф10080</t>
  </si>
  <si>
    <t>ф10081</t>
  </si>
  <si>
    <t>ф11091</t>
  </si>
  <si>
    <t>ф11097</t>
  </si>
  <si>
    <t>ф11093</t>
  </si>
  <si>
    <t>ф9110</t>
  </si>
  <si>
    <t>ф10058</t>
  </si>
  <si>
    <t>ф11067</t>
  </si>
  <si>
    <t>ф11066</t>
  </si>
  <si>
    <t>ф11065</t>
  </si>
  <si>
    <t>ф11068</t>
  </si>
  <si>
    <t>ф9140</t>
  </si>
  <si>
    <t>ф10061</t>
  </si>
  <si>
    <t>ф10060</t>
  </si>
  <si>
    <t>ф11058</t>
  </si>
  <si>
    <t>ф9191</t>
  </si>
  <si>
    <t>ф9192</t>
  </si>
  <si>
    <t>ф11048</t>
  </si>
  <si>
    <t>ф11049</t>
  </si>
  <si>
    <t>ф9142</t>
  </si>
  <si>
    <t>ф9156</t>
  </si>
  <si>
    <t>ф9155</t>
  </si>
  <si>
    <t>ф9154</t>
  </si>
  <si>
    <t>ф9169</t>
  </si>
  <si>
    <t>ф9165</t>
  </si>
  <si>
    <t>ф9166</t>
  </si>
  <si>
    <t>ф9167</t>
  </si>
  <si>
    <t>ф9168</t>
  </si>
  <si>
    <t>ф9170</t>
  </si>
  <si>
    <t>ф10048</t>
  </si>
  <si>
    <t>ф11033</t>
  </si>
  <si>
    <t>ф9116</t>
  </si>
  <si>
    <t>ф9112</t>
  </si>
  <si>
    <t>ф9113</t>
  </si>
  <si>
    <t>ф10036</t>
  </si>
  <si>
    <t>ф10035</t>
  </si>
  <si>
    <t>ф10037</t>
  </si>
  <si>
    <t>ф10038</t>
  </si>
  <si>
    <t>ф10033</t>
  </si>
  <si>
    <t>ф10034</t>
  </si>
  <si>
    <t>ф11044</t>
  </si>
  <si>
    <t>ф11045</t>
  </si>
  <si>
    <t>ф11038</t>
  </si>
  <si>
    <t>ф11041</t>
  </si>
  <si>
    <t>ф11040</t>
  </si>
  <si>
    <t>ф11051</t>
  </si>
  <si>
    <t>ф11052</t>
  </si>
  <si>
    <t>ф9185</t>
  </si>
  <si>
    <t>ф9184</t>
  </si>
  <si>
    <t>ф9092</t>
  </si>
  <si>
    <t>ф9099</t>
  </si>
  <si>
    <t>ф9097</t>
  </si>
  <si>
    <t>ф11088</t>
  </si>
  <si>
    <t>ф11089</t>
  </si>
  <si>
    <t>Бугетаев Артур  Асильбекович</t>
  </si>
  <si>
    <t>ф9119</t>
  </si>
  <si>
    <t>ф9120</t>
  </si>
  <si>
    <t>ф9118</t>
  </si>
  <si>
    <t>ф10056</t>
  </si>
  <si>
    <t>ф10057</t>
  </si>
  <si>
    <t>ф9145</t>
  </si>
  <si>
    <t>ф9144</t>
  </si>
  <si>
    <t>ф11046</t>
  </si>
  <si>
    <t>ф9195</t>
  </si>
  <si>
    <t>ф9197</t>
  </si>
  <si>
    <t>Черныш Кирилл Александрович</t>
  </si>
  <si>
    <t>ф9196</t>
  </si>
  <si>
    <t>ф9202</t>
  </si>
  <si>
    <t>ф9198</t>
  </si>
  <si>
    <t>ф9200</t>
  </si>
  <si>
    <t>ф9199</t>
  </si>
  <si>
    <t>ф9201</t>
  </si>
  <si>
    <t>ф10043</t>
  </si>
  <si>
    <t>ф10041</t>
  </si>
  <si>
    <t>ф10042</t>
  </si>
  <si>
    <t>ф10044</t>
  </si>
  <si>
    <t>ф10040</t>
  </si>
  <si>
    <t>ф10039</t>
  </si>
  <si>
    <t>ф11037</t>
  </si>
  <si>
    <t>ф11036</t>
  </si>
  <si>
    <t>ф9164</t>
  </si>
  <si>
    <t>ф11034</t>
  </si>
  <si>
    <t>ф11035</t>
  </si>
  <si>
    <t>ф9159</t>
  </si>
  <si>
    <t>ф10073</t>
  </si>
  <si>
    <t>ф10072</t>
  </si>
  <si>
    <t>ф11085</t>
  </si>
  <si>
    <t>ф11086</t>
  </si>
  <si>
    <t>ф11087</t>
  </si>
  <si>
    <t>ф9175</t>
  </si>
  <si>
    <t>ф9174</t>
  </si>
  <si>
    <t>ф9173</t>
  </si>
  <si>
    <t>ф10045</t>
  </si>
  <si>
    <t>ф10046</t>
  </si>
  <si>
    <t>ф11054</t>
  </si>
  <si>
    <t>ф11053</t>
  </si>
  <si>
    <t>ф9148</t>
  </si>
  <si>
    <t>ф9147</t>
  </si>
  <si>
    <t>ф9146</t>
  </si>
  <si>
    <t>ф10070</t>
  </si>
  <si>
    <t>ф10071</t>
  </si>
  <si>
    <t>ф11100</t>
  </si>
  <si>
    <t>ф11080</t>
  </si>
  <si>
    <t>ф11077</t>
  </si>
  <si>
    <t>ф11079</t>
  </si>
  <si>
    <t>ф11078</t>
  </si>
  <si>
    <t>ф9128</t>
  </si>
  <si>
    <t>ф9126</t>
  </si>
  <si>
    <t>ф9127</t>
  </si>
  <si>
    <t>ф9121</t>
  </si>
  <si>
    <t>ф9124</t>
  </si>
  <si>
    <t>ф9122</t>
  </si>
  <si>
    <t>ф9123</t>
  </si>
  <si>
    <t>ф9125</t>
  </si>
  <si>
    <t>ф10064</t>
  </si>
  <si>
    <t>ф11072</t>
  </si>
  <si>
    <t>ф11059</t>
  </si>
  <si>
    <t>ф11061</t>
  </si>
  <si>
    <t>ф11060</t>
  </si>
  <si>
    <t>ф11070</t>
  </si>
  <si>
    <t>ф11071</t>
  </si>
  <si>
    <t>Рыжанкин Владимир Алексеевич</t>
  </si>
  <si>
    <t>ф11096</t>
  </si>
  <si>
    <t>ф11090</t>
  </si>
  <si>
    <t>МОУ "СОШ №19"</t>
  </si>
  <si>
    <t>ф11084</t>
  </si>
  <si>
    <t>Дик Кирилл Алексеевич</t>
  </si>
  <si>
    <t>ф11083</t>
  </si>
  <si>
    <t>Трушин Сергей Дмитриевич</t>
  </si>
  <si>
    <t>ф11082</t>
  </si>
  <si>
    <t>Саххатович Максим Гасымович</t>
  </si>
  <si>
    <t>Ментюков Всеволод Владиславович</t>
  </si>
  <si>
    <t>ф11062</t>
  </si>
  <si>
    <t>Кудашов Артем Валерьевич</t>
  </si>
  <si>
    <t>ф11056</t>
  </si>
  <si>
    <t>МОУ "СОШ 31"</t>
  </si>
  <si>
    <t>Пахлавонов Бежан Ватаншоевич</t>
  </si>
  <si>
    <t>ф11050</t>
  </si>
  <si>
    <t>МОУ "СОШ с.Шумейка М.П. Дергилева"</t>
  </si>
  <si>
    <t>ф11047</t>
  </si>
  <si>
    <t>Волченков Серафим Алексеевич</t>
  </si>
  <si>
    <t>ф11043</t>
  </si>
  <si>
    <t>МОУ"СОШ им Ю.А.Гагарина"</t>
  </si>
  <si>
    <t>Вовнянченко Михаил Сергеевич</t>
  </si>
  <si>
    <t>ф11042</t>
  </si>
  <si>
    <t>Мерцалов Егор Владимирович</t>
  </si>
  <si>
    <t>ф10087</t>
  </si>
  <si>
    <t>МОУ "СОШ 26"</t>
  </si>
  <si>
    <t>Долобешкин Илья Витальевич</t>
  </si>
  <si>
    <t>ф10086</t>
  </si>
  <si>
    <t>Рахимкулов Михаил Алексеевич</t>
  </si>
  <si>
    <t>ф10085</t>
  </si>
  <si>
    <t>Акбулатов Хасан Салаватович</t>
  </si>
  <si>
    <t>ф10084</t>
  </si>
  <si>
    <t>Мысин Владислав Кириллович</t>
  </si>
  <si>
    <t>ф10076</t>
  </si>
  <si>
    <t>Давыдов Арсений Русланович</t>
  </si>
  <si>
    <t>ф10075</t>
  </si>
  <si>
    <t>Леталин Андрей Юрьевич</t>
  </si>
  <si>
    <t>ф10074</t>
  </si>
  <si>
    <t>Баша Даниил Николаевич</t>
  </si>
  <si>
    <t>ф10077</t>
  </si>
  <si>
    <t>ф10052</t>
  </si>
  <si>
    <t>Слепухин Максим Олегович</t>
  </si>
  <si>
    <t>ф10051</t>
  </si>
  <si>
    <t>Дедюкин Андрей Васильевич</t>
  </si>
  <si>
    <t>ф10050</t>
  </si>
  <si>
    <t>Лобода Роман Александрович</t>
  </si>
  <si>
    <t>ф10049</t>
  </si>
  <si>
    <t>Беляков Ярослав Николаевич</t>
  </si>
  <si>
    <t>ф10047</t>
  </si>
  <si>
    <t>Токарев Андрей Сергеевич</t>
  </si>
  <si>
    <t>ф9231</t>
  </si>
  <si>
    <t>Кутьков Роман Алексеевич</t>
  </si>
  <si>
    <t>ф9230</t>
  </si>
  <si>
    <t>Лебедев Авраам Олегович</t>
  </si>
  <si>
    <t>ф9229</t>
  </si>
  <si>
    <t>Владимиров Дмитрий Петрович</t>
  </si>
  <si>
    <t>ф9226</t>
  </si>
  <si>
    <t>ф9220</t>
  </si>
  <si>
    <t>Барминов Михаил Алексеевич</t>
  </si>
  <si>
    <t>ф9219</t>
  </si>
  <si>
    <t>Шкодин Дмитрий Валерьевич</t>
  </si>
  <si>
    <t>ф9218</t>
  </si>
  <si>
    <t>Макаров Даниил Евгеньевич</t>
  </si>
  <si>
    <t>ф9217</t>
  </si>
  <si>
    <t>Саков Сидней Сергеевич</t>
  </si>
  <si>
    <t>ф9216</t>
  </si>
  <si>
    <t>Галкин Богдан Андреевич</t>
  </si>
  <si>
    <t>ф9215</t>
  </si>
  <si>
    <t>Петров Никита Алексеевич</t>
  </si>
  <si>
    <t>ф9213</t>
  </si>
  <si>
    <t>Безногов Андрей Сергеевич</t>
  </si>
  <si>
    <t>ф9212</t>
  </si>
  <si>
    <t>Дмитриев Артем Алексеевич</t>
  </si>
  <si>
    <t>ф9227</t>
  </si>
  <si>
    <t>Харламов Иван Алексеевич</t>
  </si>
  <si>
    <t>ф9211</t>
  </si>
  <si>
    <t>Куликов Ярослав Евгеньевич</t>
  </si>
  <si>
    <t>ф9204</t>
  </si>
  <si>
    <t>Избасаров Тимур Махабатович</t>
  </si>
  <si>
    <t>ф9203</t>
  </si>
  <si>
    <t>Володин Степан Сергеевич</t>
  </si>
  <si>
    <t>ф9194</t>
  </si>
  <si>
    <t>Наталич Денис Андреевич</t>
  </si>
  <si>
    <t>ф9193</t>
  </si>
  <si>
    <t>Крайнюков Владимир Александрович</t>
  </si>
  <si>
    <t>ф9190</t>
  </si>
  <si>
    <t>Бережной Андрей Валерьевич</t>
  </si>
  <si>
    <t>ф9189</t>
  </si>
  <si>
    <t>Шабанов Павел Алексеевич</t>
  </si>
  <si>
    <t>ф9182</t>
  </si>
  <si>
    <t>ф9181</t>
  </si>
  <si>
    <t>Панферов Евгений Викторович</t>
  </si>
  <si>
    <t>ф9172</t>
  </si>
  <si>
    <t>Уваров Артем Алексеевич</t>
  </si>
  <si>
    <t>ф9171</t>
  </si>
  <si>
    <t>Мальцев Александр Александрович</t>
  </si>
  <si>
    <t>ф9162</t>
  </si>
  <si>
    <t>Китаев Роман Алексеевич</t>
  </si>
  <si>
    <t>ф9161</t>
  </si>
  <si>
    <t>Те Евгений Григорьевич</t>
  </si>
  <si>
    <t>Булатов Николай Александрович</t>
  </si>
  <si>
    <t>ф9160</t>
  </si>
  <si>
    <t>Киселев Владислав Сергеевич</t>
  </si>
  <si>
    <t>ф9117</t>
  </si>
  <si>
    <t>Юсупов Камиль Рамильевич</t>
  </si>
  <si>
    <t>ф9115</t>
  </si>
  <si>
    <t xml:space="preserve">Попов Андрей Андреевич </t>
  </si>
  <si>
    <t>ф9114</t>
  </si>
  <si>
    <t>Удодов Александр Евгеньевич</t>
  </si>
  <si>
    <t>ф9111</t>
  </si>
  <si>
    <t>Емельянов Никита Александрович</t>
  </si>
  <si>
    <t>ф9105</t>
  </si>
  <si>
    <t>Смаилов Эльдар Маратович</t>
  </si>
  <si>
    <t>ф9101</t>
  </si>
  <si>
    <t>Гришаев  Никита Сергеевич</t>
  </si>
  <si>
    <t>ф9100</t>
  </si>
  <si>
    <t xml:space="preserve">Герстнер Артур Николаевич </t>
  </si>
  <si>
    <t>ф9096</t>
  </si>
  <si>
    <t>Кутинов Иван Михайлович</t>
  </si>
  <si>
    <t>ф9095</t>
  </si>
  <si>
    <t>Устинов Леонид Александрович</t>
  </si>
  <si>
    <t>ф9094</t>
  </si>
  <si>
    <t>Казаров Михаил Игоревич</t>
  </si>
  <si>
    <t>ф9093</t>
  </si>
  <si>
    <t>Ходжаев Назим Муминджонович</t>
  </si>
  <si>
    <t>ф9232</t>
  </si>
  <si>
    <t>Шахриев Тимур Зулкайдаевич</t>
  </si>
  <si>
    <t>ф9150</t>
  </si>
  <si>
    <t>ф9143</t>
  </si>
  <si>
    <t>Иванов Иван Андреевич</t>
  </si>
  <si>
    <t>ф9108</t>
  </si>
  <si>
    <t>Яковлев Никита Игоревич</t>
  </si>
  <si>
    <t>ф9109</t>
  </si>
  <si>
    <t>Паленов Дмитрий Вадимович</t>
  </si>
  <si>
    <t>ф9107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</si>
  <si>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2022-2023 учебный год (девушки 9-11 кл.)</t>
  </si>
  <si>
    <t>Протокол  проверки олимпиадных работ школьного  этапа Всероссийской олимпиады школьников Энгельсского муниципального района по физической культуре  2022-2023 учебный год (юноши 9-11 кл.)</t>
  </si>
  <si>
    <r>
  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2022 -2023</t>
    </r>
    <r>
      <rPr>
        <b/>
        <i/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учебный год (юноши 5-6 кл.)</t>
    </r>
  </si>
  <si>
    <t>Протокол  проверки олипиадных работ школьного  этапа Всероссийской олимпиады школьников Энгельсского муниципального района по физической культуре  2022-2023 учебный год (девушки 5-6 кл.)</t>
  </si>
  <si>
    <t>МОУ "СОШ "Патриот" с кадетскими классами им.  Ю.М. Дейнеко"</t>
  </si>
  <si>
    <t>МОУ "СОШ с. Берёзовка"</t>
  </si>
  <si>
    <t>МОУ "СОШ №5"</t>
  </si>
  <si>
    <t>МАОУ"ОЦ №1"</t>
  </si>
  <si>
    <t>МАОУ " ОЦ № 4"</t>
  </si>
  <si>
    <t>ГАОУ СО " Гимназия №8"</t>
  </si>
  <si>
    <t>МАОУ "ОЦ №4"</t>
  </si>
  <si>
    <t>МАОУ "ОЦ  им. М.М.Расковой"</t>
  </si>
  <si>
    <t>МОУ "СОШ №12 им. В.Ф. Суханова"</t>
  </si>
  <si>
    <t>Стангалиева Гульнара Байгалиевна</t>
  </si>
  <si>
    <t>Разумов Егор Сергеевич</t>
  </si>
  <si>
    <t>Дата: 22.09.2022 г.</t>
  </si>
  <si>
    <t>Присутствовали: 16 членов жюри.</t>
  </si>
  <si>
    <t>Повестка: утверждение результатов школьного этапа ВсОШ по физической культуре</t>
  </si>
  <si>
    <t xml:space="preserve">Председатель: Тюленева Татьяна Александровна, учитель МОУ «СОШ №12 им. В.Ф. Суханова» </t>
  </si>
  <si>
    <t>Члены жюри:</t>
  </si>
  <si>
    <t>1. Падерина Наталья Юрьевна, учитель МОУ «СОШ № 1»</t>
  </si>
  <si>
    <t>2. Кочеткова Марина Юрьевна, учитель МОУ «СОШ № 1»</t>
  </si>
  <si>
    <t>3. Каримов Андрей Дмитриевич, учитель МОУ «СОШ № 3»</t>
  </si>
  <si>
    <t xml:space="preserve">4. Савостина Ольга Владимировна, учитель МОУ «СОШ № 5» </t>
  </si>
  <si>
    <t xml:space="preserve">5. Елистратов Денис Геннадьевич, учитель МОУ «СОШ №12 им. В.Ф. Суханова» </t>
  </si>
  <si>
    <t>6. Пененко Ольга Михайловна, учитель МОУ «СОШ № 16»</t>
  </si>
  <si>
    <t>7. Михайлова Елена Станиславовна, учитель МОУ «СОШ № 18 им. А.А. Мыльникова»</t>
  </si>
  <si>
    <t>8. Савич Анатолий Фёдорович, учитель МОУ «СОШ № 21 им. И.М. Каплунова»</t>
  </si>
  <si>
    <t>9. Солодкова Лариса Геннадьевна, учитель МОУ «СОШ № 21 им. И.М. Каплунова»</t>
  </si>
  <si>
    <t>10.  Худанова Майя Михайловна, учитель МОУ «СОШ № 32»</t>
  </si>
  <si>
    <t>11. Стангалиева Гульнара Байгалиевна, учитель МОУ «СОШ им. Ю.А. Гагарина»</t>
  </si>
  <si>
    <t>12. Никулина Светлана Александровна, учитель МОУ «ООШ п. Прибрежный»</t>
  </si>
  <si>
    <t>14. Шишенина Татьяна Александровна, учитель МОУ «СОШ с. Терновка»</t>
  </si>
  <si>
    <t>15. Титова Анастасия Николаевна, учитель МОУ «СОШ п. Пробуждение им. Л.А. Кассиля»</t>
  </si>
  <si>
    <t>Седая Полина Ивановна</t>
  </si>
  <si>
    <t>Валиева Альбина Ивановна</t>
  </si>
  <si>
    <t>Чернушенко Анастасия Ивановна</t>
  </si>
  <si>
    <t>МОУ "СОШ № 4 им.С.П.Королева"</t>
  </si>
  <si>
    <t>МОУ "СОШ № 9"</t>
  </si>
  <si>
    <r>
      <t xml:space="preserve">МОУ </t>
    </r>
    <r>
      <rPr>
        <b/>
        <sz val="12"/>
        <color rgb="FF000000"/>
        <rFont val="Times New Roman"/>
        <family val="1"/>
        <charset val="204"/>
      </rPr>
      <t>"</t>
    </r>
    <r>
      <rPr>
        <sz val="12"/>
        <color rgb="FF000000"/>
        <rFont val="Times New Roman"/>
        <family val="1"/>
        <charset val="204"/>
      </rPr>
      <t>СОШ с. Берёзовка"</t>
    </r>
  </si>
  <si>
    <t>МАОУ "ОЦ №4</t>
  </si>
  <si>
    <t>Алексеева Варвара Иванова</t>
  </si>
  <si>
    <r>
      <t xml:space="preserve">13. Давыдова Елена Дмитриевна, учитель </t>
    </r>
    <r>
      <rPr>
        <sz val="14"/>
        <color rgb="FF000000"/>
        <rFont val="Times New Roman"/>
        <family val="1"/>
        <charset val="204"/>
      </rPr>
      <t xml:space="preserve">МАОУ «Образовательный центр № 4» </t>
    </r>
  </si>
  <si>
    <t>МОУ "СОШ Берёзовка"</t>
  </si>
  <si>
    <t>МОУ "СОШ с.Узморье им. Ю.А.Гагарина"</t>
  </si>
  <si>
    <t>МАОУ "ОЦ им. М.М.Расковой"</t>
  </si>
  <si>
    <t>МОУ "СОШ с. Шумейка им. М.Н. Дегрелева"</t>
  </si>
  <si>
    <t>Петросян Гарник Мгерович</t>
  </si>
  <si>
    <t xml:space="preserve">Москалёв Максим Андреевич </t>
  </si>
  <si>
    <t>Бережной Роман Евгеньевич</t>
  </si>
  <si>
    <t>Елькин Артем Максимович</t>
  </si>
  <si>
    <t>Самсонов  Спартак Дмиририевич</t>
  </si>
  <si>
    <t>Козорез Григорий Иванович</t>
  </si>
  <si>
    <t>Бурчак Илья Денисович</t>
  </si>
  <si>
    <t>МОУ"СОШ №5"</t>
  </si>
  <si>
    <t xml:space="preserve">МАОУ "ОЦ № 4" </t>
  </si>
  <si>
    <t>Патаева Макка Исмаиловна</t>
  </si>
  <si>
    <t>Соколова Маргарита Ивановна</t>
  </si>
  <si>
    <t>МОУ "СОШ с. Шумейка им. М.П.  Дергилева"</t>
  </si>
  <si>
    <t>МОУ "СОШ 19"</t>
  </si>
  <si>
    <t>МОУ "СОШ № 4 им. С.П. Королева"</t>
  </si>
  <si>
    <t>МОУ "СОШ № 4 
им. С.П. Королева"</t>
  </si>
  <si>
    <t>МОУ "СОШ с.Шумейка им. М.П. Дергилева"</t>
  </si>
  <si>
    <t>МОУ "СОШ с. Узморье им. Ю.А. Гагарина"</t>
  </si>
  <si>
    <t>МОУ "СОШ №30 им. П.М. Коваленко"</t>
  </si>
  <si>
    <t>МОУ "ООШ с. Ленинское"</t>
  </si>
  <si>
    <t>ГАОУ СО "Гимназия №8"</t>
  </si>
  <si>
    <t>МОУ "СОШ с.Шумейка им М.П. Дергилева"</t>
  </si>
  <si>
    <t>Михина Марния Ивановна</t>
  </si>
  <si>
    <t>МОУ "СОШ с.Берёзовка"</t>
  </si>
  <si>
    <t>Соколов Арсений Иванович</t>
  </si>
  <si>
    <t>Додонов Матвей Иванович</t>
  </si>
  <si>
    <t>Морозов Дарий Иванович</t>
  </si>
  <si>
    <t>Куваев Богдан Иванович</t>
  </si>
  <si>
    <t>Шинаков Артем Иванович</t>
  </si>
  <si>
    <t>Сергеев Кирилл Иванович</t>
  </si>
  <si>
    <t>Илюшин Матвей Иванович</t>
  </si>
  <si>
    <t xml:space="preserve">МАОУ "ОЦ №4" </t>
  </si>
  <si>
    <t>ГАОУ СО "Гимназия№8"</t>
  </si>
  <si>
    <t xml:space="preserve">МАОУ " ОЦ № 4" </t>
  </si>
  <si>
    <t>ГАОУ СО"Гимназия№8"</t>
  </si>
  <si>
    <t>Ермолаева Альбина Ивановна</t>
  </si>
  <si>
    <t>Фомина Алена Алексеевна</t>
  </si>
  <si>
    <t>Кодрова Валерия Ивановна</t>
  </si>
  <si>
    <t>Волкова Валерия Ивановна</t>
  </si>
  <si>
    <t>Шихматова Вероника Ивановна</t>
  </si>
  <si>
    <t>МОУ "СОШ "Патриот" с кадетскими классами им. Ю.М. Дейнеко"</t>
  </si>
  <si>
    <t>Морозова Анастасия Ивановна</t>
  </si>
  <si>
    <t>Абросимов Максим Викторович</t>
  </si>
  <si>
    <t>МАОУ  "ОЦ  им. М.М.Расковой"</t>
  </si>
  <si>
    <t>Гуляева Галина Геннадьевна</t>
  </si>
  <si>
    <t>Авакян Каролина Давидовна</t>
  </si>
  <si>
    <t>Лошадкина Дарья Ивановна</t>
  </si>
  <si>
    <t>Абдуллаева Даяна Зияфатовна</t>
  </si>
  <si>
    <t>Ложкина Юлия Олеговна</t>
  </si>
  <si>
    <t>Плугин Никита Иванович</t>
  </si>
  <si>
    <t>Матюхин Максим Иванович</t>
  </si>
  <si>
    <t>Ефимов Вадим Иванович</t>
  </si>
  <si>
    <t>Мишуков Никита Иванович</t>
  </si>
  <si>
    <t>Федоров Александр Иванович</t>
  </si>
  <si>
    <t>Богера Станислав Иванович</t>
  </si>
  <si>
    <t>Пугачев Игорь Иванович</t>
  </si>
  <si>
    <t>Савельев Даниил Иванович</t>
  </si>
  <si>
    <t>Онищенко Иван Иванович</t>
  </si>
  <si>
    <t>Доронкин Алексей Иванович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</si>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</sst>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8">
    <xf numFmtId="0" fontId="0" fillId="0" borderId="0" xfId="0"/>
    <xf numFmtId="0" fontId="4" fillId="0" borderId="0" xfId="0" applyFont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5" borderId="0" xfId="0" applyFont="1" applyFill="1"/>
    <xf numFmtId="0" fontId="4" fillId="0" borderId="2" xfId="0" applyFont="1" applyFill="1" applyBorder="1"/>
    <xf numFmtId="0" fontId="4" fillId="0" borderId="0" xfId="0" applyFont="1" applyFill="1"/>
    <xf numFmtId="0" fontId="4" fillId="0" borderId="2" xfId="0" applyFont="1" applyFill="1" applyBorder="1" applyAlignment="1">
      <alignment wrapText="1"/>
    </xf>
    <xf numFmtId="0" fontId="4" fillId="3" borderId="0" xfId="0" applyFont="1" applyFill="1"/>
    <xf numFmtId="0" fontId="4" fillId="3" borderId="2" xfId="0" applyFont="1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2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2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/>
    <xf numFmtId="0" fontId="5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top" wrapText="1"/>
    </xf>
    <xf numFmtId="164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top"/>
    </xf>
    <xf numFmtId="0" fontId="5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top"/>
    </xf>
    <xf numFmtId="0" fontId="2" fillId="8" borderId="2" xfId="1" applyFont="1" applyFill="1" applyBorder="1" applyAlignment="1">
      <alignment horizontal="left" vertical="top" wrapText="1"/>
    </xf>
    <xf numFmtId="0" fontId="5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/>
    </xf>
    <xf numFmtId="0" fontId="4" fillId="0" borderId="0" xfId="0" applyFont="1" applyBorder="1"/>
    <xf numFmtId="0" fontId="4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4" borderId="2" xfId="1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/>
    </xf>
    <xf numFmtId="164" fontId="1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8" borderId="2" xfId="0" applyFont="1" applyFill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left" wrapText="1"/>
    </xf>
    <xf numFmtId="0" fontId="5" fillId="0" borderId="2" xfId="1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5" fillId="4" borderId="2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top" wrapText="1"/>
    </xf>
    <xf numFmtId="0" fontId="4" fillId="0" borderId="2" xfId="0" applyFont="1" applyBorder="1"/>
    <xf numFmtId="0" fontId="11" fillId="0" borderId="2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1" fillId="0" borderId="10" xfId="0" applyFont="1" applyBorder="1" applyAlignment="1"/>
    <xf numFmtId="0" fontId="11" fillId="0" borderId="4" xfId="0" applyFont="1" applyBorder="1" applyAlignment="1"/>
    <xf numFmtId="0" fontId="11" fillId="0" borderId="2" xfId="0" applyFont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9"/>
  <sheetViews>
    <sheetView topLeftCell="A287" zoomScale="70" zoomScaleNormal="70" workbookViewId="0">
      <selection activeCell="W10" sqref="W10"/>
    </sheetView>
  </sheetViews>
  <sheetFormatPr defaultColWidth="9.140625" defaultRowHeight="15.75"/>
  <cols>
    <col min="1" max="1" width="9.140625" style="3"/>
    <col min="2" max="2" width="23.5703125" style="4" customWidth="1"/>
    <col min="3" max="3" width="9.140625" style="4"/>
    <col min="4" max="4" width="26.7109375" style="4" customWidth="1"/>
    <col min="5" max="5" width="9.140625" style="4"/>
    <col min="6" max="6" width="26.85546875" style="4" customWidth="1"/>
    <col min="7" max="7" width="8.140625" style="4" bestFit="1" customWidth="1"/>
    <col min="8" max="8" width="8.140625" style="4" hidden="1" customWidth="1"/>
    <col min="9" max="9" width="13.28515625" style="4" bestFit="1" customWidth="1"/>
    <col min="10" max="10" width="13.28515625" style="4" hidden="1" customWidth="1"/>
    <col min="11" max="11" width="14.28515625" style="4" customWidth="1"/>
    <col min="12" max="12" width="10.5703125" style="4" customWidth="1"/>
    <col min="13" max="13" width="12" style="4" bestFit="1" customWidth="1"/>
    <col min="14" max="14" width="13.28515625" style="4" bestFit="1" customWidth="1"/>
    <col min="15" max="15" width="13.7109375" style="4" bestFit="1" customWidth="1"/>
    <col min="16" max="16" width="10.7109375" style="3" bestFit="1" customWidth="1"/>
    <col min="17" max="19" width="9.140625" style="2"/>
    <col min="20" max="20" width="14.28515625" style="2" customWidth="1"/>
    <col min="21" max="16384" width="9.140625" style="2"/>
  </cols>
  <sheetData>
    <row r="1" spans="1:20" ht="33.75" customHeight="1">
      <c r="A1" s="189" t="s">
        <v>3148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"/>
      <c r="T1" s="1"/>
    </row>
    <row r="2" spans="1:20" ht="31.5">
      <c r="A2" s="186" t="s">
        <v>0</v>
      </c>
      <c r="B2" s="186" t="s">
        <v>9</v>
      </c>
      <c r="C2" s="190" t="s">
        <v>1</v>
      </c>
      <c r="D2" s="186" t="s">
        <v>2</v>
      </c>
      <c r="E2" s="186" t="s">
        <v>3</v>
      </c>
      <c r="F2" s="186" t="s">
        <v>4</v>
      </c>
      <c r="G2" s="193"/>
      <c r="H2" s="193"/>
      <c r="I2" s="193"/>
      <c r="J2" s="193"/>
      <c r="K2" s="193"/>
      <c r="L2" s="193"/>
      <c r="M2" s="193"/>
      <c r="N2" s="193"/>
      <c r="O2" s="193"/>
      <c r="P2" s="183" t="s">
        <v>6</v>
      </c>
      <c r="Q2" s="186" t="s">
        <v>18</v>
      </c>
      <c r="R2" s="186" t="s">
        <v>5</v>
      </c>
      <c r="S2" s="186" t="s">
        <v>8</v>
      </c>
      <c r="T2" s="186" t="s">
        <v>7</v>
      </c>
    </row>
    <row r="3" spans="1:20">
      <c r="A3" s="187"/>
      <c r="B3" s="187"/>
      <c r="C3" s="191"/>
      <c r="D3" s="187"/>
      <c r="E3" s="187"/>
      <c r="F3" s="187"/>
      <c r="G3" s="193" t="s">
        <v>14</v>
      </c>
      <c r="H3" s="193"/>
      <c r="I3" s="193"/>
      <c r="J3" s="193"/>
      <c r="K3" s="193"/>
      <c r="L3" s="183"/>
      <c r="M3" s="193" t="s">
        <v>16</v>
      </c>
      <c r="N3" s="193"/>
      <c r="O3" s="193"/>
      <c r="P3" s="183"/>
      <c r="Q3" s="187"/>
      <c r="R3" s="187"/>
      <c r="S3" s="187"/>
      <c r="T3" s="187"/>
    </row>
    <row r="4" spans="1:20" ht="78.75">
      <c r="A4" s="188"/>
      <c r="B4" s="188"/>
      <c r="C4" s="192"/>
      <c r="D4" s="188"/>
      <c r="E4" s="188"/>
      <c r="F4" s="188"/>
      <c r="G4" s="183" t="s">
        <v>11</v>
      </c>
      <c r="H4" s="183"/>
      <c r="I4" s="183" t="s">
        <v>12</v>
      </c>
      <c r="J4" s="183"/>
      <c r="K4" s="183" t="s">
        <v>13</v>
      </c>
      <c r="L4" s="183"/>
      <c r="M4" s="183" t="s">
        <v>11</v>
      </c>
      <c r="N4" s="183" t="s">
        <v>12</v>
      </c>
      <c r="O4" s="183" t="s">
        <v>15</v>
      </c>
      <c r="P4" s="183" t="s">
        <v>19</v>
      </c>
      <c r="Q4" s="188"/>
      <c r="R4" s="188"/>
      <c r="S4" s="188"/>
      <c r="T4" s="188"/>
    </row>
    <row r="5" spans="1:20" ht="31.5">
      <c r="A5" s="29">
        <v>1</v>
      </c>
      <c r="B5" s="48" t="s">
        <v>3216</v>
      </c>
      <c r="C5" s="81" t="s">
        <v>2534</v>
      </c>
      <c r="D5" s="48" t="s">
        <v>1224</v>
      </c>
      <c r="E5" s="78">
        <v>6</v>
      </c>
      <c r="F5" s="48" t="s">
        <v>1225</v>
      </c>
      <c r="G5" s="63">
        <v>23</v>
      </c>
      <c r="H5" s="40"/>
      <c r="I5" s="63">
        <v>9.1999999999999993</v>
      </c>
      <c r="J5" s="40"/>
      <c r="K5" s="63">
        <v>0.59</v>
      </c>
      <c r="L5" s="12">
        <f t="shared" ref="L5:L36" si="0">IF(G5&lt;&gt;304,(26*G5)/MAX(G$5:G$7),304)</f>
        <v>26</v>
      </c>
      <c r="M5" s="12">
        <f t="shared" ref="M5:M68" si="1">IF(G5&lt;&gt;26,(26*G5)/MAX(G$5:G$304),26)</f>
        <v>23.92</v>
      </c>
      <c r="N5" s="12">
        <f t="shared" ref="N5:N36" si="2">IF(I5&lt;&gt;"",IF(I5=0,0,(10*I5)/MAX(I$5:I$246)),"0")</f>
        <v>9.1999999999999993</v>
      </c>
      <c r="O5" s="73">
        <f t="shared" ref="O5:O68" si="3">IF(K5&lt;&gt;64,64/(MAX(K$5:K$304)-SMALL(K$5:K$304,COUNTIF(K$5:K$304,"&lt;=0")+1))*(MAX(K$5:K$304)-K5),64)</f>
        <v>61.295774647887328</v>
      </c>
      <c r="P5" s="12">
        <f t="shared" ref="P5:P68" si="4">M5+N5+O5</f>
        <v>94.415774647887332</v>
      </c>
      <c r="Q5" s="6"/>
      <c r="R5" s="20">
        <v>94.415774647887332</v>
      </c>
      <c r="S5" s="17">
        <v>1</v>
      </c>
      <c r="T5" s="10" t="s">
        <v>3251</v>
      </c>
    </row>
    <row r="6" spans="1:20" ht="31.5">
      <c r="A6" s="29">
        <v>2</v>
      </c>
      <c r="B6" s="77" t="s">
        <v>976</v>
      </c>
      <c r="C6" s="14" t="s">
        <v>2479</v>
      </c>
      <c r="D6" s="77" t="s">
        <v>977</v>
      </c>
      <c r="E6" s="88">
        <v>6</v>
      </c>
      <c r="F6" s="77" t="s">
        <v>978</v>
      </c>
      <c r="G6" s="63">
        <v>21</v>
      </c>
      <c r="H6" s="40"/>
      <c r="I6" s="63">
        <v>9.1</v>
      </c>
      <c r="J6" s="40"/>
      <c r="K6" s="63">
        <v>0.57999999999999996</v>
      </c>
      <c r="L6" s="12">
        <f t="shared" si="0"/>
        <v>23.739130434782609</v>
      </c>
      <c r="M6" s="12">
        <f t="shared" si="1"/>
        <v>21.84</v>
      </c>
      <c r="N6" s="12">
        <f t="shared" si="2"/>
        <v>9.1</v>
      </c>
      <c r="O6" s="73">
        <f t="shared" si="3"/>
        <v>61.424547283702211</v>
      </c>
      <c r="P6" s="12">
        <f t="shared" si="4"/>
        <v>92.364547283702208</v>
      </c>
      <c r="Q6" s="6"/>
      <c r="R6" s="20">
        <v>92.364547283702208</v>
      </c>
      <c r="S6" s="17">
        <v>2</v>
      </c>
      <c r="T6" s="10" t="s">
        <v>3251</v>
      </c>
    </row>
    <row r="7" spans="1:20" ht="31.5">
      <c r="A7" s="29">
        <v>3</v>
      </c>
      <c r="B7" s="48" t="s">
        <v>104</v>
      </c>
      <c r="C7" s="81" t="s">
        <v>2529</v>
      </c>
      <c r="D7" s="48" t="s">
        <v>3157</v>
      </c>
      <c r="E7" s="78">
        <v>6</v>
      </c>
      <c r="F7" s="48" t="s">
        <v>105</v>
      </c>
      <c r="G7" s="63">
        <v>18</v>
      </c>
      <c r="H7" s="40"/>
      <c r="I7" s="63">
        <v>10</v>
      </c>
      <c r="J7" s="40"/>
      <c r="K7" s="63">
        <v>0.45</v>
      </c>
      <c r="L7" s="12">
        <f t="shared" si="0"/>
        <v>20.347826086956523</v>
      </c>
      <c r="M7" s="12">
        <f t="shared" si="1"/>
        <v>18.72</v>
      </c>
      <c r="N7" s="12">
        <f t="shared" si="2"/>
        <v>10</v>
      </c>
      <c r="O7" s="73">
        <f t="shared" si="3"/>
        <v>63.098591549295769</v>
      </c>
      <c r="P7" s="12">
        <f t="shared" si="4"/>
        <v>91.818591549295775</v>
      </c>
      <c r="Q7" s="6"/>
      <c r="R7" s="20">
        <v>91.818591549295775</v>
      </c>
      <c r="S7" s="17">
        <v>3</v>
      </c>
      <c r="T7" s="10" t="s">
        <v>3251</v>
      </c>
    </row>
    <row r="8" spans="1:20" ht="31.5">
      <c r="A8" s="29">
        <v>4</v>
      </c>
      <c r="B8" s="94" t="s">
        <v>3234</v>
      </c>
      <c r="C8" s="29" t="s">
        <v>2631</v>
      </c>
      <c r="D8" s="94" t="s">
        <v>3235</v>
      </c>
      <c r="E8" s="29">
        <v>6</v>
      </c>
      <c r="F8" s="94" t="s">
        <v>3236</v>
      </c>
      <c r="G8" s="29">
        <v>18</v>
      </c>
      <c r="H8" s="29"/>
      <c r="I8" s="29">
        <v>10</v>
      </c>
      <c r="J8" s="29"/>
      <c r="K8" s="29">
        <v>0.46</v>
      </c>
      <c r="L8" s="12">
        <f t="shared" si="0"/>
        <v>20.347826086956523</v>
      </c>
      <c r="M8" s="12">
        <f t="shared" si="1"/>
        <v>18.72</v>
      </c>
      <c r="N8" s="12">
        <f t="shared" si="2"/>
        <v>10</v>
      </c>
      <c r="O8" s="73">
        <f t="shared" si="3"/>
        <v>62.969818913480886</v>
      </c>
      <c r="P8" s="12">
        <f t="shared" si="4"/>
        <v>91.689818913480877</v>
      </c>
      <c r="Q8" s="6"/>
      <c r="R8" s="20">
        <v>91.689818913480877</v>
      </c>
      <c r="S8" s="17">
        <v>4</v>
      </c>
      <c r="T8" s="10" t="s">
        <v>3251</v>
      </c>
    </row>
    <row r="9" spans="1:20" ht="31.5">
      <c r="A9" s="29">
        <v>5</v>
      </c>
      <c r="B9" s="92" t="s">
        <v>1306</v>
      </c>
      <c r="C9" s="81" t="s">
        <v>2549</v>
      </c>
      <c r="D9" s="48" t="s">
        <v>3158</v>
      </c>
      <c r="E9" s="31">
        <v>6</v>
      </c>
      <c r="F9" s="48" t="s">
        <v>1293</v>
      </c>
      <c r="G9" s="63">
        <v>22</v>
      </c>
      <c r="H9" s="40"/>
      <c r="I9" s="63">
        <v>7</v>
      </c>
      <c r="J9" s="40"/>
      <c r="K9" s="63">
        <v>0.57999999999999996</v>
      </c>
      <c r="L9" s="12">
        <f t="shared" si="0"/>
        <v>24.869565217391305</v>
      </c>
      <c r="M9" s="12">
        <f t="shared" si="1"/>
        <v>22.88</v>
      </c>
      <c r="N9" s="12">
        <f t="shared" si="2"/>
        <v>7</v>
      </c>
      <c r="O9" s="73">
        <f t="shared" si="3"/>
        <v>61.424547283702211</v>
      </c>
      <c r="P9" s="12">
        <f t="shared" si="4"/>
        <v>91.304547283702206</v>
      </c>
      <c r="Q9" s="6"/>
      <c r="R9" s="20">
        <v>91.304547283702206</v>
      </c>
      <c r="S9" s="17">
        <v>5</v>
      </c>
      <c r="T9" s="10" t="s">
        <v>3251</v>
      </c>
    </row>
    <row r="10" spans="1:20" ht="34.5" customHeight="1">
      <c r="A10" s="29">
        <v>6</v>
      </c>
      <c r="B10" s="77" t="s">
        <v>102</v>
      </c>
      <c r="C10" s="40" t="s">
        <v>2303</v>
      </c>
      <c r="D10" s="48" t="s">
        <v>3157</v>
      </c>
      <c r="E10" s="78">
        <v>5</v>
      </c>
      <c r="F10" s="79" t="s">
        <v>101</v>
      </c>
      <c r="G10" s="63">
        <v>18</v>
      </c>
      <c r="H10" s="40"/>
      <c r="I10" s="63">
        <v>10</v>
      </c>
      <c r="J10" s="40"/>
      <c r="K10" s="63">
        <v>0.57999999999999996</v>
      </c>
      <c r="L10" s="12">
        <f t="shared" si="0"/>
        <v>20.347826086956523</v>
      </c>
      <c r="M10" s="12">
        <f t="shared" si="1"/>
        <v>18.72</v>
      </c>
      <c r="N10" s="12">
        <f t="shared" si="2"/>
        <v>10</v>
      </c>
      <c r="O10" s="73">
        <f t="shared" si="3"/>
        <v>61.424547283702211</v>
      </c>
      <c r="P10" s="12">
        <f t="shared" si="4"/>
        <v>90.144547283702209</v>
      </c>
      <c r="Q10" s="11"/>
      <c r="R10" s="20">
        <v>90.144547283702209</v>
      </c>
      <c r="S10" s="17">
        <v>6</v>
      </c>
      <c r="T10" s="10" t="s">
        <v>3251</v>
      </c>
    </row>
    <row r="11" spans="1:20" ht="34.5" customHeight="1">
      <c r="A11" s="29">
        <v>7</v>
      </c>
      <c r="B11" s="66" t="s">
        <v>1018</v>
      </c>
      <c r="C11" s="76" t="s">
        <v>2487</v>
      </c>
      <c r="D11" s="48" t="s">
        <v>3155</v>
      </c>
      <c r="E11" s="63">
        <v>6</v>
      </c>
      <c r="F11" s="48" t="s">
        <v>1019</v>
      </c>
      <c r="G11" s="63">
        <v>21</v>
      </c>
      <c r="H11" s="40"/>
      <c r="I11" s="63">
        <v>6.7</v>
      </c>
      <c r="J11" s="40"/>
      <c r="K11" s="63">
        <v>0.56999999999999995</v>
      </c>
      <c r="L11" s="12">
        <f t="shared" si="0"/>
        <v>23.739130434782609</v>
      </c>
      <c r="M11" s="12">
        <f t="shared" si="1"/>
        <v>21.84</v>
      </c>
      <c r="N11" s="12">
        <f t="shared" si="2"/>
        <v>6.7</v>
      </c>
      <c r="O11" s="73">
        <f t="shared" si="3"/>
        <v>61.553319919517101</v>
      </c>
      <c r="P11" s="12">
        <f t="shared" si="4"/>
        <v>90.0933199195171</v>
      </c>
      <c r="Q11" s="6"/>
      <c r="R11" s="20">
        <v>90.0933199195171</v>
      </c>
      <c r="S11" s="17">
        <v>6</v>
      </c>
      <c r="T11" s="10" t="s">
        <v>3251</v>
      </c>
    </row>
    <row r="12" spans="1:20" ht="33" customHeight="1">
      <c r="A12" s="29">
        <v>8</v>
      </c>
      <c r="B12" s="48" t="s">
        <v>979</v>
      </c>
      <c r="C12" s="76" t="s">
        <v>2480</v>
      </c>
      <c r="D12" s="48" t="s">
        <v>977</v>
      </c>
      <c r="E12" s="63">
        <v>6</v>
      </c>
      <c r="F12" s="48" t="s">
        <v>978</v>
      </c>
      <c r="G12" s="63">
        <v>18</v>
      </c>
      <c r="H12" s="40"/>
      <c r="I12" s="63">
        <v>9.6999999999999993</v>
      </c>
      <c r="J12" s="40"/>
      <c r="K12" s="63">
        <v>0.56999999999999995</v>
      </c>
      <c r="L12" s="12">
        <f t="shared" si="0"/>
        <v>20.347826086956523</v>
      </c>
      <c r="M12" s="12">
        <f t="shared" si="1"/>
        <v>18.72</v>
      </c>
      <c r="N12" s="12">
        <f t="shared" si="2"/>
        <v>9.6999999999999993</v>
      </c>
      <c r="O12" s="73">
        <f t="shared" si="3"/>
        <v>61.553319919517101</v>
      </c>
      <c r="P12" s="12">
        <f t="shared" si="4"/>
        <v>89.973319919517095</v>
      </c>
      <c r="Q12" s="6"/>
      <c r="R12" s="20">
        <v>89.973319919517095</v>
      </c>
      <c r="S12" s="17">
        <v>7</v>
      </c>
      <c r="T12" s="10" t="s">
        <v>3251</v>
      </c>
    </row>
    <row r="13" spans="1:20" s="9" customFormat="1" ht="33" customHeight="1">
      <c r="A13" s="29">
        <v>9</v>
      </c>
      <c r="B13" s="66" t="s">
        <v>207</v>
      </c>
      <c r="C13" s="69" t="s">
        <v>2311</v>
      </c>
      <c r="D13" s="48" t="s">
        <v>203</v>
      </c>
      <c r="E13" s="70">
        <v>6</v>
      </c>
      <c r="F13" s="48" t="s">
        <v>208</v>
      </c>
      <c r="G13" s="63">
        <v>25</v>
      </c>
      <c r="H13" s="40"/>
      <c r="I13" s="63">
        <v>9</v>
      </c>
      <c r="J13" s="40"/>
      <c r="K13" s="70">
        <v>1.1100000000000001</v>
      </c>
      <c r="L13" s="12">
        <f t="shared" si="0"/>
        <v>28.260869565217391</v>
      </c>
      <c r="M13" s="12">
        <f t="shared" si="1"/>
        <v>26</v>
      </c>
      <c r="N13" s="12">
        <f t="shared" si="2"/>
        <v>9</v>
      </c>
      <c r="O13" s="73">
        <f t="shared" si="3"/>
        <v>54.599597585513074</v>
      </c>
      <c r="P13" s="12">
        <f t="shared" si="4"/>
        <v>89.599597585513067</v>
      </c>
      <c r="Q13" s="10"/>
      <c r="R13" s="71">
        <v>89.599597585513067</v>
      </c>
      <c r="S13" s="40">
        <v>8</v>
      </c>
      <c r="T13" s="10" t="s">
        <v>3251</v>
      </c>
    </row>
    <row r="14" spans="1:20" ht="33.75" customHeight="1">
      <c r="A14" s="29">
        <v>10</v>
      </c>
      <c r="B14" s="77" t="s">
        <v>881</v>
      </c>
      <c r="C14" s="76" t="s">
        <v>2470</v>
      </c>
      <c r="D14" s="48" t="s">
        <v>2248</v>
      </c>
      <c r="E14" s="63">
        <v>6</v>
      </c>
      <c r="F14" s="48" t="s">
        <v>3159</v>
      </c>
      <c r="G14" s="63">
        <v>17</v>
      </c>
      <c r="H14" s="29"/>
      <c r="I14" s="63">
        <v>10</v>
      </c>
      <c r="J14" s="29"/>
      <c r="K14" s="63">
        <v>0.56000000000000005</v>
      </c>
      <c r="L14" s="12">
        <f t="shared" si="0"/>
        <v>19.217391304347824</v>
      </c>
      <c r="M14" s="12">
        <f t="shared" si="1"/>
        <v>17.68</v>
      </c>
      <c r="N14" s="12">
        <f t="shared" si="2"/>
        <v>10</v>
      </c>
      <c r="O14" s="73">
        <f t="shared" si="3"/>
        <v>61.682092555331984</v>
      </c>
      <c r="P14" s="12">
        <f t="shared" si="4"/>
        <v>89.362092555331984</v>
      </c>
      <c r="Q14" s="6"/>
      <c r="R14" s="20">
        <v>89.362092555331984</v>
      </c>
      <c r="S14" s="17">
        <v>9</v>
      </c>
      <c r="T14" s="10" t="s">
        <v>3251</v>
      </c>
    </row>
    <row r="15" spans="1:20" ht="31.5">
      <c r="A15" s="29">
        <v>11</v>
      </c>
      <c r="B15" s="48" t="s">
        <v>2589</v>
      </c>
      <c r="C15" s="81" t="s">
        <v>2590</v>
      </c>
      <c r="D15" s="48" t="s">
        <v>2275</v>
      </c>
      <c r="E15" s="78">
        <v>6</v>
      </c>
      <c r="F15" s="48" t="s">
        <v>2591</v>
      </c>
      <c r="G15" s="63">
        <v>17</v>
      </c>
      <c r="H15" s="40"/>
      <c r="I15" s="63">
        <v>7.5</v>
      </c>
      <c r="J15" s="40"/>
      <c r="K15" s="63">
        <v>0.57999999999999996</v>
      </c>
      <c r="L15" s="12">
        <f t="shared" si="0"/>
        <v>19.217391304347824</v>
      </c>
      <c r="M15" s="12">
        <f t="shared" si="1"/>
        <v>17.68</v>
      </c>
      <c r="N15" s="12">
        <f t="shared" si="2"/>
        <v>7.5</v>
      </c>
      <c r="O15" s="73">
        <f t="shared" si="3"/>
        <v>61.424547283702211</v>
      </c>
      <c r="P15" s="12">
        <f t="shared" si="4"/>
        <v>86.604547283702203</v>
      </c>
      <c r="Q15" s="6"/>
      <c r="R15" s="20">
        <v>86.604547283702203</v>
      </c>
      <c r="S15" s="17">
        <v>10</v>
      </c>
      <c r="T15" s="10" t="s">
        <v>3251</v>
      </c>
    </row>
    <row r="16" spans="1:20" ht="31.5">
      <c r="A16" s="29">
        <v>12</v>
      </c>
      <c r="B16" s="48" t="s">
        <v>386</v>
      </c>
      <c r="C16" s="62" t="s">
        <v>2344</v>
      </c>
      <c r="D16" s="48" t="s">
        <v>3152</v>
      </c>
      <c r="E16" s="63">
        <v>6</v>
      </c>
      <c r="F16" s="48" t="s">
        <v>384</v>
      </c>
      <c r="G16" s="63">
        <v>22</v>
      </c>
      <c r="H16" s="40"/>
      <c r="I16" s="63">
        <v>9.1</v>
      </c>
      <c r="J16" s="40"/>
      <c r="K16" s="63">
        <v>1.1200000000000001</v>
      </c>
      <c r="L16" s="12">
        <f t="shared" si="0"/>
        <v>24.869565217391305</v>
      </c>
      <c r="M16" s="12">
        <f t="shared" si="1"/>
        <v>22.88</v>
      </c>
      <c r="N16" s="12">
        <f t="shared" si="2"/>
        <v>9.1</v>
      </c>
      <c r="O16" s="73">
        <f t="shared" si="3"/>
        <v>54.470824949698184</v>
      </c>
      <c r="P16" s="12">
        <f t="shared" si="4"/>
        <v>86.450824949698188</v>
      </c>
      <c r="Q16" s="6"/>
      <c r="R16" s="20">
        <v>86.450824949698188</v>
      </c>
      <c r="S16" s="17">
        <v>11</v>
      </c>
      <c r="T16" s="10" t="s">
        <v>3251</v>
      </c>
    </row>
    <row r="17" spans="1:20" ht="31.5">
      <c r="A17" s="29">
        <v>13</v>
      </c>
      <c r="B17" s="66" t="s">
        <v>387</v>
      </c>
      <c r="C17" s="76" t="s">
        <v>2345</v>
      </c>
      <c r="D17" s="48" t="s">
        <v>3152</v>
      </c>
      <c r="E17" s="63">
        <v>6</v>
      </c>
      <c r="F17" s="48" t="s">
        <v>384</v>
      </c>
      <c r="G17" s="63">
        <v>22</v>
      </c>
      <c r="H17" s="40"/>
      <c r="I17" s="40">
        <v>9</v>
      </c>
      <c r="J17" s="40"/>
      <c r="K17" s="63">
        <v>1.1299999999999999</v>
      </c>
      <c r="L17" s="12">
        <f t="shared" si="0"/>
        <v>24.869565217391305</v>
      </c>
      <c r="M17" s="12">
        <f t="shared" si="1"/>
        <v>22.88</v>
      </c>
      <c r="N17" s="12">
        <f t="shared" si="2"/>
        <v>9</v>
      </c>
      <c r="O17" s="73">
        <f t="shared" si="3"/>
        <v>54.3420523138833</v>
      </c>
      <c r="P17" s="12">
        <f t="shared" si="4"/>
        <v>86.222052313883296</v>
      </c>
      <c r="Q17" s="6"/>
      <c r="R17" s="20">
        <v>86.222052313883296</v>
      </c>
      <c r="S17" s="17">
        <v>12</v>
      </c>
      <c r="T17" s="10" t="s">
        <v>3251</v>
      </c>
    </row>
    <row r="18" spans="1:20" ht="31.5">
      <c r="A18" s="29">
        <v>14</v>
      </c>
      <c r="B18" s="66" t="s">
        <v>3217</v>
      </c>
      <c r="C18" s="76" t="s">
        <v>2432</v>
      </c>
      <c r="D18" s="48" t="s">
        <v>678</v>
      </c>
      <c r="E18" s="63">
        <v>6</v>
      </c>
      <c r="F18" s="48" t="s">
        <v>679</v>
      </c>
      <c r="G18" s="63">
        <v>23</v>
      </c>
      <c r="H18" s="40"/>
      <c r="I18" s="40">
        <v>7</v>
      </c>
      <c r="J18" s="40"/>
      <c r="K18" s="63">
        <v>1.07</v>
      </c>
      <c r="L18" s="12">
        <f t="shared" si="0"/>
        <v>26</v>
      </c>
      <c r="M18" s="12">
        <f t="shared" si="1"/>
        <v>23.92</v>
      </c>
      <c r="N18" s="12">
        <f t="shared" si="2"/>
        <v>7</v>
      </c>
      <c r="O18" s="73">
        <f t="shared" si="3"/>
        <v>55.114688128772634</v>
      </c>
      <c r="P18" s="12">
        <f t="shared" si="4"/>
        <v>86.034688128772643</v>
      </c>
      <c r="Q18" s="6"/>
      <c r="R18" s="20">
        <v>86.034688128772643</v>
      </c>
      <c r="S18" s="17">
        <v>13</v>
      </c>
      <c r="T18" s="10" t="s">
        <v>3251</v>
      </c>
    </row>
    <row r="19" spans="1:20" ht="35.25" customHeight="1">
      <c r="A19" s="29">
        <v>15</v>
      </c>
      <c r="B19" s="48" t="s">
        <v>816</v>
      </c>
      <c r="C19" s="40" t="s">
        <v>2443</v>
      </c>
      <c r="D19" s="48" t="s">
        <v>812</v>
      </c>
      <c r="E19" s="42">
        <v>5</v>
      </c>
      <c r="F19" s="48" t="s">
        <v>813</v>
      </c>
      <c r="G19" s="40">
        <v>13</v>
      </c>
      <c r="H19" s="40"/>
      <c r="I19" s="63">
        <v>8.5</v>
      </c>
      <c r="J19" s="40"/>
      <c r="K19" s="63">
        <v>0.38</v>
      </c>
      <c r="L19" s="12">
        <f t="shared" si="0"/>
        <v>14.695652173913043</v>
      </c>
      <c r="M19" s="12">
        <f t="shared" si="1"/>
        <v>13.52</v>
      </c>
      <c r="N19" s="12">
        <f t="shared" si="2"/>
        <v>8.5</v>
      </c>
      <c r="O19" s="73">
        <f t="shared" si="3"/>
        <v>64</v>
      </c>
      <c r="P19" s="12">
        <f t="shared" si="4"/>
        <v>86.02</v>
      </c>
      <c r="Q19" s="6"/>
      <c r="R19" s="20">
        <v>86.02</v>
      </c>
      <c r="S19" s="17">
        <v>13</v>
      </c>
      <c r="T19" s="10" t="s">
        <v>3251</v>
      </c>
    </row>
    <row r="20" spans="1:20" ht="31.5">
      <c r="A20" s="29">
        <v>16</v>
      </c>
      <c r="B20" s="48" t="s">
        <v>980</v>
      </c>
      <c r="C20" s="76" t="s">
        <v>2481</v>
      </c>
      <c r="D20" s="48" t="s">
        <v>977</v>
      </c>
      <c r="E20" s="63">
        <v>6</v>
      </c>
      <c r="F20" s="48" t="s">
        <v>978</v>
      </c>
      <c r="G20" s="63">
        <v>20</v>
      </c>
      <c r="H20" s="40"/>
      <c r="I20" s="63">
        <v>9.5</v>
      </c>
      <c r="J20" s="40"/>
      <c r="K20" s="63">
        <v>1.03</v>
      </c>
      <c r="L20" s="12">
        <f t="shared" si="0"/>
        <v>22.608695652173914</v>
      </c>
      <c r="M20" s="12">
        <f t="shared" si="1"/>
        <v>20.8</v>
      </c>
      <c r="N20" s="12">
        <f t="shared" si="2"/>
        <v>9.5</v>
      </c>
      <c r="O20" s="73">
        <f t="shared" si="3"/>
        <v>55.629778672032188</v>
      </c>
      <c r="P20" s="12">
        <f t="shared" si="4"/>
        <v>85.929778672032185</v>
      </c>
      <c r="Q20" s="6"/>
      <c r="R20" s="20">
        <v>85.929778672032185</v>
      </c>
      <c r="S20" s="17">
        <v>14</v>
      </c>
      <c r="T20" s="10" t="s">
        <v>3251</v>
      </c>
    </row>
    <row r="21" spans="1:20" ht="31.5">
      <c r="A21" s="29">
        <v>17</v>
      </c>
      <c r="B21" s="66" t="s">
        <v>874</v>
      </c>
      <c r="C21" s="29" t="s">
        <v>2463</v>
      </c>
      <c r="D21" s="48" t="s">
        <v>2248</v>
      </c>
      <c r="E21" s="63">
        <v>5</v>
      </c>
      <c r="F21" s="48" t="s">
        <v>2448</v>
      </c>
      <c r="G21" s="63">
        <v>14</v>
      </c>
      <c r="H21" s="29"/>
      <c r="I21" s="63">
        <v>9.5</v>
      </c>
      <c r="J21" s="29"/>
      <c r="K21" s="63">
        <v>0.55000000000000004</v>
      </c>
      <c r="L21" s="12">
        <f t="shared" si="0"/>
        <v>15.826086956521738</v>
      </c>
      <c r="M21" s="12">
        <f t="shared" si="1"/>
        <v>14.56</v>
      </c>
      <c r="N21" s="12">
        <f t="shared" si="2"/>
        <v>9.5</v>
      </c>
      <c r="O21" s="73">
        <f t="shared" si="3"/>
        <v>61.810865191146881</v>
      </c>
      <c r="P21" s="12">
        <f t="shared" si="4"/>
        <v>85.870865191146891</v>
      </c>
      <c r="Q21" s="6"/>
      <c r="R21" s="20">
        <v>85.870865191146891</v>
      </c>
      <c r="S21" s="17">
        <v>14</v>
      </c>
      <c r="T21" s="10" t="s">
        <v>3251</v>
      </c>
    </row>
    <row r="22" spans="1:20" ht="31.5">
      <c r="A22" s="29">
        <v>18</v>
      </c>
      <c r="B22" s="66" t="s">
        <v>984</v>
      </c>
      <c r="C22" s="76" t="s">
        <v>2485</v>
      </c>
      <c r="D22" s="48" t="s">
        <v>977</v>
      </c>
      <c r="E22" s="14">
        <v>6</v>
      </c>
      <c r="F22" s="48" t="s">
        <v>978</v>
      </c>
      <c r="G22" s="63">
        <v>14</v>
      </c>
      <c r="H22" s="40"/>
      <c r="I22" s="63">
        <v>9.5</v>
      </c>
      <c r="J22" s="40"/>
      <c r="K22" s="91">
        <v>0.55000000000000004</v>
      </c>
      <c r="L22" s="12">
        <f t="shared" si="0"/>
        <v>15.826086956521738</v>
      </c>
      <c r="M22" s="12">
        <f t="shared" si="1"/>
        <v>14.56</v>
      </c>
      <c r="N22" s="12">
        <f t="shared" si="2"/>
        <v>9.5</v>
      </c>
      <c r="O22" s="73">
        <f t="shared" si="3"/>
        <v>61.810865191146881</v>
      </c>
      <c r="P22" s="12">
        <f t="shared" si="4"/>
        <v>85.870865191146891</v>
      </c>
      <c r="Q22" s="6"/>
      <c r="R22" s="20">
        <v>85.870865191146891</v>
      </c>
      <c r="S22" s="17">
        <v>14</v>
      </c>
      <c r="T22" s="10" t="s">
        <v>3251</v>
      </c>
    </row>
    <row r="23" spans="1:20" ht="31.5">
      <c r="A23" s="29">
        <v>19</v>
      </c>
      <c r="B23" s="48" t="s">
        <v>100</v>
      </c>
      <c r="C23" s="29" t="s">
        <v>2302</v>
      </c>
      <c r="D23" s="48" t="s">
        <v>3157</v>
      </c>
      <c r="E23" s="63">
        <v>5</v>
      </c>
      <c r="F23" s="48" t="s">
        <v>101</v>
      </c>
      <c r="G23" s="63">
        <v>20</v>
      </c>
      <c r="H23" s="29"/>
      <c r="I23" s="63">
        <v>9</v>
      </c>
      <c r="J23" s="29"/>
      <c r="K23" s="63">
        <v>1</v>
      </c>
      <c r="L23" s="12">
        <f t="shared" si="0"/>
        <v>22.608695652173914</v>
      </c>
      <c r="M23" s="12">
        <f t="shared" si="1"/>
        <v>20.8</v>
      </c>
      <c r="N23" s="12">
        <f t="shared" si="2"/>
        <v>9</v>
      </c>
      <c r="O23" s="73">
        <f t="shared" si="3"/>
        <v>56.016096579476859</v>
      </c>
      <c r="P23" s="12">
        <f t="shared" si="4"/>
        <v>85.816096579476863</v>
      </c>
      <c r="Q23" s="11"/>
      <c r="R23" s="20">
        <v>85.816096579476863</v>
      </c>
      <c r="S23" s="17">
        <v>15</v>
      </c>
      <c r="T23" s="10" t="s">
        <v>3251</v>
      </c>
    </row>
    <row r="24" spans="1:20" ht="33" customHeight="1">
      <c r="A24" s="29">
        <v>20</v>
      </c>
      <c r="B24" s="77" t="s">
        <v>548</v>
      </c>
      <c r="C24" s="14" t="s">
        <v>2414</v>
      </c>
      <c r="D24" s="77" t="s">
        <v>440</v>
      </c>
      <c r="E24" s="88">
        <v>6</v>
      </c>
      <c r="F24" s="77" t="s">
        <v>518</v>
      </c>
      <c r="G24" s="63">
        <v>14</v>
      </c>
      <c r="H24" s="29"/>
      <c r="I24" s="63">
        <v>9.6</v>
      </c>
      <c r="J24" s="29"/>
      <c r="K24" s="63">
        <v>0.57999999999999996</v>
      </c>
      <c r="L24" s="12">
        <f t="shared" si="0"/>
        <v>15.826086956521738</v>
      </c>
      <c r="M24" s="12">
        <f t="shared" si="1"/>
        <v>14.56</v>
      </c>
      <c r="N24" s="12">
        <f t="shared" si="2"/>
        <v>9.6</v>
      </c>
      <c r="O24" s="73">
        <f t="shared" si="3"/>
        <v>61.424547283702211</v>
      </c>
      <c r="P24" s="12">
        <f t="shared" si="4"/>
        <v>85.584547283702207</v>
      </c>
      <c r="Q24" s="6"/>
      <c r="R24" s="20">
        <v>85.584547283702207</v>
      </c>
      <c r="S24" s="17">
        <v>16</v>
      </c>
      <c r="T24" s="10" t="s">
        <v>3251</v>
      </c>
    </row>
    <row r="25" spans="1:20" ht="31.5">
      <c r="A25" s="29">
        <v>21</v>
      </c>
      <c r="B25" s="48" t="s">
        <v>2561</v>
      </c>
      <c r="C25" s="40" t="s">
        <v>2562</v>
      </c>
      <c r="D25" s="48" t="s">
        <v>1224</v>
      </c>
      <c r="E25" s="78">
        <v>5</v>
      </c>
      <c r="F25" s="48" t="s">
        <v>1225</v>
      </c>
      <c r="G25" s="63">
        <v>21</v>
      </c>
      <c r="H25" s="40"/>
      <c r="I25" s="63">
        <v>8.5</v>
      </c>
      <c r="J25" s="40"/>
      <c r="K25" s="63">
        <v>1.1000000000000001</v>
      </c>
      <c r="L25" s="12">
        <f t="shared" si="0"/>
        <v>23.739130434782609</v>
      </c>
      <c r="M25" s="12">
        <f t="shared" si="1"/>
        <v>21.84</v>
      </c>
      <c r="N25" s="12">
        <f t="shared" si="2"/>
        <v>8.5</v>
      </c>
      <c r="O25" s="73">
        <f t="shared" si="3"/>
        <v>54.728370221327971</v>
      </c>
      <c r="P25" s="12">
        <f t="shared" si="4"/>
        <v>85.068370221327967</v>
      </c>
      <c r="Q25" s="6"/>
      <c r="R25" s="20">
        <v>85.068370221327967</v>
      </c>
      <c r="S25" s="17">
        <v>17</v>
      </c>
      <c r="T25" s="10" t="s">
        <v>3251</v>
      </c>
    </row>
    <row r="26" spans="1:20" ht="31.5">
      <c r="A26" s="29">
        <v>22</v>
      </c>
      <c r="B26" s="48" t="s">
        <v>205</v>
      </c>
      <c r="C26" s="81" t="s">
        <v>2320</v>
      </c>
      <c r="D26" s="48" t="s">
        <v>203</v>
      </c>
      <c r="E26" s="78">
        <v>6</v>
      </c>
      <c r="F26" s="48" t="s">
        <v>204</v>
      </c>
      <c r="G26" s="63">
        <v>22</v>
      </c>
      <c r="H26" s="29"/>
      <c r="I26" s="63">
        <v>9</v>
      </c>
      <c r="J26" s="29"/>
      <c r="K26" s="70">
        <v>1.25</v>
      </c>
      <c r="L26" s="12">
        <f t="shared" si="0"/>
        <v>24.869565217391305</v>
      </c>
      <c r="M26" s="12">
        <f t="shared" si="1"/>
        <v>22.88</v>
      </c>
      <c r="N26" s="12">
        <f t="shared" si="2"/>
        <v>9</v>
      </c>
      <c r="O26" s="73">
        <f t="shared" si="3"/>
        <v>52.796780684104625</v>
      </c>
      <c r="P26" s="12">
        <f t="shared" si="4"/>
        <v>84.676780684104628</v>
      </c>
      <c r="Q26" s="6"/>
      <c r="R26" s="20">
        <v>84.676780684104628</v>
      </c>
      <c r="S26" s="17">
        <v>18</v>
      </c>
      <c r="T26" s="10" t="s">
        <v>3251</v>
      </c>
    </row>
    <row r="27" spans="1:20" ht="32.25" customHeight="1">
      <c r="A27" s="29">
        <v>23</v>
      </c>
      <c r="B27" s="48" t="s">
        <v>1203</v>
      </c>
      <c r="C27" s="40" t="s">
        <v>2525</v>
      </c>
      <c r="D27" s="48" t="s">
        <v>1201</v>
      </c>
      <c r="E27" s="78">
        <v>5</v>
      </c>
      <c r="F27" s="48" t="s">
        <v>1202</v>
      </c>
      <c r="G27" s="63">
        <v>22</v>
      </c>
      <c r="H27" s="40"/>
      <c r="I27" s="63">
        <v>10</v>
      </c>
      <c r="J27" s="40"/>
      <c r="K27" s="63">
        <v>1.35</v>
      </c>
      <c r="L27" s="12">
        <f t="shared" si="0"/>
        <v>24.869565217391305</v>
      </c>
      <c r="M27" s="12">
        <f t="shared" si="1"/>
        <v>22.88</v>
      </c>
      <c r="N27" s="12">
        <f t="shared" si="2"/>
        <v>10</v>
      </c>
      <c r="O27" s="73">
        <f t="shared" si="3"/>
        <v>51.509054325955731</v>
      </c>
      <c r="P27" s="12">
        <f t="shared" si="4"/>
        <v>84.389054325955726</v>
      </c>
      <c r="Q27" s="6"/>
      <c r="R27" s="20">
        <v>84.389054325955726</v>
      </c>
      <c r="S27" s="17">
        <v>19</v>
      </c>
      <c r="T27" s="10" t="s">
        <v>3251</v>
      </c>
    </row>
    <row r="28" spans="1:20" ht="31.5">
      <c r="A28" s="29">
        <v>24</v>
      </c>
      <c r="B28" s="92" t="s">
        <v>1302</v>
      </c>
      <c r="C28" s="81" t="s">
        <v>2545</v>
      </c>
      <c r="D28" s="48" t="s">
        <v>3158</v>
      </c>
      <c r="E28" s="31">
        <v>6</v>
      </c>
      <c r="F28" s="48" t="s">
        <v>1292</v>
      </c>
      <c r="G28" s="63">
        <v>22</v>
      </c>
      <c r="H28" s="40"/>
      <c r="I28" s="63">
        <v>5</v>
      </c>
      <c r="J28" s="40"/>
      <c r="K28" s="63">
        <v>1.01</v>
      </c>
      <c r="L28" s="12">
        <f t="shared" si="0"/>
        <v>24.869565217391305</v>
      </c>
      <c r="M28" s="12">
        <f t="shared" si="1"/>
        <v>22.88</v>
      </c>
      <c r="N28" s="12">
        <f t="shared" si="2"/>
        <v>5</v>
      </c>
      <c r="O28" s="73">
        <f t="shared" si="3"/>
        <v>55.887323943661976</v>
      </c>
      <c r="P28" s="12">
        <f t="shared" si="4"/>
        <v>83.767323943661978</v>
      </c>
      <c r="Q28" s="6"/>
      <c r="R28" s="20">
        <v>83.767323943661978</v>
      </c>
      <c r="S28" s="17">
        <v>20</v>
      </c>
      <c r="T28" s="10" t="s">
        <v>3251</v>
      </c>
    </row>
    <row r="29" spans="1:20" ht="31.5">
      <c r="A29" s="29">
        <v>25</v>
      </c>
      <c r="B29" s="66" t="s">
        <v>546</v>
      </c>
      <c r="C29" s="76" t="s">
        <v>2412</v>
      </c>
      <c r="D29" s="48" t="s">
        <v>440</v>
      </c>
      <c r="E29" s="63">
        <v>6</v>
      </c>
      <c r="F29" s="48" t="s">
        <v>518</v>
      </c>
      <c r="G29" s="63">
        <v>12</v>
      </c>
      <c r="H29" s="40"/>
      <c r="I29" s="40">
        <v>9.8000000000000007</v>
      </c>
      <c r="J29" s="40"/>
      <c r="K29" s="40">
        <v>0.57999999999999996</v>
      </c>
      <c r="L29" s="12">
        <f t="shared" si="0"/>
        <v>13.565217391304348</v>
      </c>
      <c r="M29" s="12">
        <f t="shared" si="1"/>
        <v>12.48</v>
      </c>
      <c r="N29" s="12">
        <f t="shared" si="2"/>
        <v>9.8000000000000007</v>
      </c>
      <c r="O29" s="73">
        <f t="shared" si="3"/>
        <v>61.424547283702211</v>
      </c>
      <c r="P29" s="12">
        <f t="shared" si="4"/>
        <v>83.704547283702212</v>
      </c>
      <c r="Q29" s="6"/>
      <c r="R29" s="20">
        <v>83.704547283702212</v>
      </c>
      <c r="S29" s="17">
        <v>21</v>
      </c>
      <c r="T29" s="10" t="s">
        <v>3251</v>
      </c>
    </row>
    <row r="30" spans="1:20" ht="31.5">
      <c r="A30" s="29">
        <v>26</v>
      </c>
      <c r="B30" s="92" t="s">
        <v>1301</v>
      </c>
      <c r="C30" s="81" t="s">
        <v>2544</v>
      </c>
      <c r="D30" s="48" t="s">
        <v>3158</v>
      </c>
      <c r="E30" s="31">
        <v>6</v>
      </c>
      <c r="F30" s="48" t="s">
        <v>1292</v>
      </c>
      <c r="G30" s="63">
        <v>20</v>
      </c>
      <c r="H30" s="40"/>
      <c r="I30" s="63">
        <v>8</v>
      </c>
      <c r="J30" s="40"/>
      <c r="K30" s="63">
        <v>1.1100000000000001</v>
      </c>
      <c r="L30" s="12">
        <f t="shared" si="0"/>
        <v>22.608695652173914</v>
      </c>
      <c r="M30" s="12">
        <f t="shared" si="1"/>
        <v>20.8</v>
      </c>
      <c r="N30" s="12">
        <f t="shared" si="2"/>
        <v>8</v>
      </c>
      <c r="O30" s="73">
        <f t="shared" si="3"/>
        <v>54.599597585513074</v>
      </c>
      <c r="P30" s="12">
        <f t="shared" si="4"/>
        <v>83.399597585513078</v>
      </c>
      <c r="Q30" s="6"/>
      <c r="R30" s="20">
        <v>83.399597585513078</v>
      </c>
      <c r="S30" s="17">
        <v>22</v>
      </c>
      <c r="T30" s="10" t="s">
        <v>3251</v>
      </c>
    </row>
    <row r="31" spans="1:20" ht="31.5">
      <c r="A31" s="29">
        <v>27</v>
      </c>
      <c r="B31" s="66" t="s">
        <v>2474</v>
      </c>
      <c r="C31" s="76" t="s">
        <v>2475</v>
      </c>
      <c r="D31" s="48" t="s">
        <v>2248</v>
      </c>
      <c r="E31" s="63">
        <v>6</v>
      </c>
      <c r="F31" s="48" t="s">
        <v>3160</v>
      </c>
      <c r="G31" s="63">
        <v>20</v>
      </c>
      <c r="H31" s="40"/>
      <c r="I31" s="63">
        <v>8.5</v>
      </c>
      <c r="J31" s="40"/>
      <c r="K31" s="63">
        <v>1.1599999999999999</v>
      </c>
      <c r="L31" s="12">
        <f t="shared" si="0"/>
        <v>22.608695652173914</v>
      </c>
      <c r="M31" s="12">
        <f t="shared" si="1"/>
        <v>20.8</v>
      </c>
      <c r="N31" s="12">
        <f t="shared" si="2"/>
        <v>8.5</v>
      </c>
      <c r="O31" s="73">
        <f t="shared" si="3"/>
        <v>53.95573440643863</v>
      </c>
      <c r="P31" s="12">
        <f t="shared" si="4"/>
        <v>83.255734406438634</v>
      </c>
      <c r="Q31" s="6"/>
      <c r="R31" s="20">
        <v>83.255734406438634</v>
      </c>
      <c r="S31" s="17">
        <v>23</v>
      </c>
      <c r="T31" s="10" t="s">
        <v>3251</v>
      </c>
    </row>
    <row r="32" spans="1:20" ht="34.5" customHeight="1">
      <c r="A32" s="29">
        <v>28</v>
      </c>
      <c r="B32" s="77" t="s">
        <v>876</v>
      </c>
      <c r="C32" s="29" t="s">
        <v>2465</v>
      </c>
      <c r="D32" s="48" t="s">
        <v>2248</v>
      </c>
      <c r="E32" s="63">
        <v>5</v>
      </c>
      <c r="F32" s="48" t="s">
        <v>3160</v>
      </c>
      <c r="G32" s="63">
        <v>20</v>
      </c>
      <c r="H32" s="40"/>
      <c r="I32" s="63">
        <v>9.5</v>
      </c>
      <c r="J32" s="40"/>
      <c r="K32" s="63">
        <v>1.25</v>
      </c>
      <c r="L32" s="12">
        <f t="shared" si="0"/>
        <v>22.608695652173914</v>
      </c>
      <c r="M32" s="12">
        <f t="shared" si="1"/>
        <v>20.8</v>
      </c>
      <c r="N32" s="12">
        <f t="shared" si="2"/>
        <v>9.5</v>
      </c>
      <c r="O32" s="73">
        <f t="shared" si="3"/>
        <v>52.796780684104625</v>
      </c>
      <c r="P32" s="12">
        <f t="shared" si="4"/>
        <v>83.09678068410463</v>
      </c>
      <c r="Q32" s="6"/>
      <c r="R32" s="20">
        <v>83.09678068410463</v>
      </c>
      <c r="S32" s="17">
        <v>24</v>
      </c>
      <c r="T32" s="10" t="s">
        <v>3251</v>
      </c>
    </row>
    <row r="33" spans="1:29" ht="31.5">
      <c r="A33" s="29">
        <v>29</v>
      </c>
      <c r="B33" s="77" t="s">
        <v>383</v>
      </c>
      <c r="C33" s="29" t="s">
        <v>2343</v>
      </c>
      <c r="D33" s="48" t="s">
        <v>3152</v>
      </c>
      <c r="E33" s="88">
        <v>5</v>
      </c>
      <c r="F33" s="48" t="s">
        <v>384</v>
      </c>
      <c r="G33" s="63">
        <v>21</v>
      </c>
      <c r="H33" s="29"/>
      <c r="I33" s="63">
        <v>8.5</v>
      </c>
      <c r="J33" s="29"/>
      <c r="K33" s="63">
        <v>1.26</v>
      </c>
      <c r="L33" s="12">
        <f t="shared" si="0"/>
        <v>23.739130434782609</v>
      </c>
      <c r="M33" s="12">
        <f t="shared" si="1"/>
        <v>21.84</v>
      </c>
      <c r="N33" s="12">
        <f t="shared" si="2"/>
        <v>8.5</v>
      </c>
      <c r="O33" s="73">
        <f t="shared" si="3"/>
        <v>52.668008048289742</v>
      </c>
      <c r="P33" s="12">
        <f t="shared" si="4"/>
        <v>83.008008048289739</v>
      </c>
      <c r="Q33" s="6"/>
      <c r="R33" s="20">
        <v>83.008008048289739</v>
      </c>
      <c r="S33" s="17">
        <v>25</v>
      </c>
      <c r="T33" s="10" t="s">
        <v>3251</v>
      </c>
    </row>
    <row r="34" spans="1:29" ht="31.5">
      <c r="A34" s="29">
        <v>30</v>
      </c>
      <c r="B34" s="66" t="s">
        <v>391</v>
      </c>
      <c r="C34" s="76" t="s">
        <v>2348</v>
      </c>
      <c r="D34" s="48" t="s">
        <v>3152</v>
      </c>
      <c r="E34" s="63">
        <v>6</v>
      </c>
      <c r="F34" s="48" t="s">
        <v>390</v>
      </c>
      <c r="G34" s="63">
        <v>21</v>
      </c>
      <c r="H34" s="29"/>
      <c r="I34" s="63">
        <v>9</v>
      </c>
      <c r="J34" s="29"/>
      <c r="K34" s="63">
        <v>1.34</v>
      </c>
      <c r="L34" s="12">
        <f t="shared" si="0"/>
        <v>23.739130434782609</v>
      </c>
      <c r="M34" s="12">
        <f t="shared" si="1"/>
        <v>21.84</v>
      </c>
      <c r="N34" s="12">
        <f t="shared" si="2"/>
        <v>9</v>
      </c>
      <c r="O34" s="73">
        <f t="shared" si="3"/>
        <v>51.637826961770621</v>
      </c>
      <c r="P34" s="12">
        <f t="shared" si="4"/>
        <v>82.477826961770617</v>
      </c>
      <c r="Q34" s="6"/>
      <c r="R34" s="20">
        <v>82.477826961770617</v>
      </c>
      <c r="S34" s="17">
        <v>26</v>
      </c>
      <c r="T34" s="10" t="s">
        <v>3251</v>
      </c>
    </row>
    <row r="35" spans="1:29" ht="31.5">
      <c r="A35" s="29">
        <v>31</v>
      </c>
      <c r="B35" s="68" t="s">
        <v>860</v>
      </c>
      <c r="C35" s="29" t="s">
        <v>2449</v>
      </c>
      <c r="D35" s="48" t="s">
        <v>2248</v>
      </c>
      <c r="E35" s="80">
        <v>5</v>
      </c>
      <c r="F35" s="48" t="s">
        <v>2448</v>
      </c>
      <c r="G35" s="63">
        <v>18</v>
      </c>
      <c r="H35" s="40"/>
      <c r="I35" s="63">
        <v>9.5</v>
      </c>
      <c r="J35" s="40"/>
      <c r="K35" s="63">
        <v>1.1599999999999999</v>
      </c>
      <c r="L35" s="12">
        <f t="shared" si="0"/>
        <v>20.347826086956523</v>
      </c>
      <c r="M35" s="12">
        <f t="shared" si="1"/>
        <v>18.72</v>
      </c>
      <c r="N35" s="12">
        <f t="shared" si="2"/>
        <v>9.5</v>
      </c>
      <c r="O35" s="73">
        <f t="shared" si="3"/>
        <v>53.95573440643863</v>
      </c>
      <c r="P35" s="12">
        <f t="shared" si="4"/>
        <v>82.175734406438636</v>
      </c>
      <c r="Q35" s="6"/>
      <c r="R35" s="20">
        <v>82.175734406438636</v>
      </c>
      <c r="S35" s="17">
        <v>27</v>
      </c>
      <c r="T35" s="10" t="s">
        <v>3251</v>
      </c>
    </row>
    <row r="36" spans="1:29" ht="33" customHeight="1">
      <c r="A36" s="29">
        <v>32</v>
      </c>
      <c r="B36" s="48" t="s">
        <v>2592</v>
      </c>
      <c r="C36" s="81" t="s">
        <v>2593</v>
      </c>
      <c r="D36" s="48" t="s">
        <v>2594</v>
      </c>
      <c r="E36" s="78">
        <v>6</v>
      </c>
      <c r="F36" s="48" t="s">
        <v>739</v>
      </c>
      <c r="G36" s="63">
        <v>18</v>
      </c>
      <c r="H36" s="40"/>
      <c r="I36" s="63">
        <v>8.5</v>
      </c>
      <c r="J36" s="40"/>
      <c r="K36" s="63">
        <v>1.0900000000000001</v>
      </c>
      <c r="L36" s="12">
        <f t="shared" si="0"/>
        <v>20.347826086956523</v>
      </c>
      <c r="M36" s="12">
        <f t="shared" si="1"/>
        <v>18.72</v>
      </c>
      <c r="N36" s="12">
        <f t="shared" si="2"/>
        <v>8.5</v>
      </c>
      <c r="O36" s="73">
        <f t="shared" si="3"/>
        <v>54.857142857142861</v>
      </c>
      <c r="P36" s="12">
        <f t="shared" si="4"/>
        <v>82.07714285714286</v>
      </c>
      <c r="Q36" s="6"/>
      <c r="R36" s="20">
        <v>82.07714285714286</v>
      </c>
      <c r="S36" s="17">
        <v>28</v>
      </c>
      <c r="T36" s="10" t="s">
        <v>3251</v>
      </c>
    </row>
    <row r="37" spans="1:29" ht="31.5">
      <c r="A37" s="29">
        <v>33</v>
      </c>
      <c r="B37" s="68" t="s">
        <v>3218</v>
      </c>
      <c r="C37" s="78" t="s">
        <v>2435</v>
      </c>
      <c r="D37" s="68" t="s">
        <v>678</v>
      </c>
      <c r="E37" s="80">
        <v>6</v>
      </c>
      <c r="F37" s="68" t="s">
        <v>679</v>
      </c>
      <c r="G37" s="63">
        <v>23</v>
      </c>
      <c r="H37" s="40"/>
      <c r="I37" s="63">
        <v>5</v>
      </c>
      <c r="J37" s="40"/>
      <c r="K37" s="63">
        <v>1.24</v>
      </c>
      <c r="L37" s="12">
        <f t="shared" ref="L37:L68" si="5">IF(G37&lt;&gt;304,(26*G37)/MAX(G$5:G$7),304)</f>
        <v>26</v>
      </c>
      <c r="M37" s="12">
        <f t="shared" si="1"/>
        <v>23.92</v>
      </c>
      <c r="N37" s="12">
        <f t="shared" ref="N37:N68" si="6">IF(I37&lt;&gt;"",IF(I37=0,0,(10*I37)/MAX(I$5:I$246)),"0")</f>
        <v>5</v>
      </c>
      <c r="O37" s="73">
        <f t="shared" si="3"/>
        <v>52.925553319919516</v>
      </c>
      <c r="P37" s="12">
        <f t="shared" si="4"/>
        <v>81.845553319919517</v>
      </c>
      <c r="Q37" s="6"/>
      <c r="R37" s="20">
        <v>81.845553319919517</v>
      </c>
      <c r="S37" s="17">
        <v>29</v>
      </c>
      <c r="T37" s="10" t="s">
        <v>3251</v>
      </c>
    </row>
    <row r="38" spans="1:29" s="9" customFormat="1" ht="31.5">
      <c r="A38" s="29">
        <v>34</v>
      </c>
      <c r="B38" s="48" t="s">
        <v>560</v>
      </c>
      <c r="C38" s="76" t="s">
        <v>2421</v>
      </c>
      <c r="D38" s="48" t="s">
        <v>440</v>
      </c>
      <c r="E38" s="63">
        <v>6</v>
      </c>
      <c r="F38" s="48" t="s">
        <v>557</v>
      </c>
      <c r="G38" s="63">
        <v>10</v>
      </c>
      <c r="H38" s="29"/>
      <c r="I38" s="63">
        <v>9.9</v>
      </c>
      <c r="J38" s="29"/>
      <c r="K38" s="63">
        <v>0.57999999999999996</v>
      </c>
      <c r="L38" s="12">
        <f t="shared" si="5"/>
        <v>11.304347826086957</v>
      </c>
      <c r="M38" s="12">
        <f t="shared" si="1"/>
        <v>10.4</v>
      </c>
      <c r="N38" s="12">
        <f t="shared" si="6"/>
        <v>9.9</v>
      </c>
      <c r="O38" s="73">
        <f t="shared" si="3"/>
        <v>61.424547283702211</v>
      </c>
      <c r="P38" s="12">
        <f t="shared" si="4"/>
        <v>81.724547283702208</v>
      </c>
      <c r="Q38" s="6"/>
      <c r="R38" s="20">
        <v>81.724547283702208</v>
      </c>
      <c r="S38" s="17">
        <v>30</v>
      </c>
      <c r="T38" s="10" t="s">
        <v>3251</v>
      </c>
      <c r="U38" s="59"/>
      <c r="V38" s="59"/>
      <c r="W38" s="59"/>
      <c r="X38" s="59"/>
      <c r="Y38" s="59"/>
      <c r="Z38" s="59"/>
      <c r="AA38" s="59"/>
      <c r="AB38" s="59"/>
      <c r="AC38" s="59"/>
    </row>
    <row r="39" spans="1:29" ht="31.5">
      <c r="A39" s="29">
        <v>35</v>
      </c>
      <c r="B39" s="79" t="s">
        <v>880</v>
      </c>
      <c r="C39" s="90" t="s">
        <v>2469</v>
      </c>
      <c r="D39" s="48" t="s">
        <v>2248</v>
      </c>
      <c r="E39" s="63">
        <v>6</v>
      </c>
      <c r="F39" s="48" t="s">
        <v>3159</v>
      </c>
      <c r="G39" s="63">
        <v>10</v>
      </c>
      <c r="H39" s="40"/>
      <c r="I39" s="63">
        <v>10</v>
      </c>
      <c r="J39" s="40"/>
      <c r="K39" s="63">
        <v>0.59</v>
      </c>
      <c r="L39" s="12">
        <f t="shared" si="5"/>
        <v>11.304347826086957</v>
      </c>
      <c r="M39" s="12">
        <f t="shared" si="1"/>
        <v>10.4</v>
      </c>
      <c r="N39" s="12">
        <f t="shared" si="6"/>
        <v>10</v>
      </c>
      <c r="O39" s="73">
        <f t="shared" si="3"/>
        <v>61.295774647887328</v>
      </c>
      <c r="P39" s="12">
        <f t="shared" si="4"/>
        <v>81.695774647887333</v>
      </c>
      <c r="Q39" s="6"/>
      <c r="R39" s="20">
        <v>81.695774647887333</v>
      </c>
      <c r="S39" s="17">
        <v>30</v>
      </c>
      <c r="T39" s="10" t="s">
        <v>3251</v>
      </c>
    </row>
    <row r="40" spans="1:29" ht="31.5">
      <c r="A40" s="29">
        <v>36</v>
      </c>
      <c r="B40" s="48" t="s">
        <v>982</v>
      </c>
      <c r="C40" s="76" t="s">
        <v>2483</v>
      </c>
      <c r="D40" s="48" t="s">
        <v>977</v>
      </c>
      <c r="E40" s="63">
        <v>6</v>
      </c>
      <c r="F40" s="48" t="s">
        <v>978</v>
      </c>
      <c r="G40" s="63">
        <v>16</v>
      </c>
      <c r="H40" s="40"/>
      <c r="I40" s="63">
        <v>9.5</v>
      </c>
      <c r="J40" s="40"/>
      <c r="K40" s="63">
        <v>1.05</v>
      </c>
      <c r="L40" s="12">
        <f t="shared" si="5"/>
        <v>18.086956521739129</v>
      </c>
      <c r="M40" s="12">
        <f t="shared" si="1"/>
        <v>16.64</v>
      </c>
      <c r="N40" s="12">
        <f t="shared" si="6"/>
        <v>9.5</v>
      </c>
      <c r="O40" s="73">
        <f t="shared" si="3"/>
        <v>55.372233400402415</v>
      </c>
      <c r="P40" s="12">
        <f t="shared" si="4"/>
        <v>81.512233400402408</v>
      </c>
      <c r="Q40" s="6"/>
      <c r="R40" s="20">
        <v>81.512233400402408</v>
      </c>
      <c r="S40" s="17">
        <v>31</v>
      </c>
      <c r="T40" s="10" t="s">
        <v>3251</v>
      </c>
    </row>
    <row r="41" spans="1:29" ht="31.5">
      <c r="A41" s="29">
        <v>37</v>
      </c>
      <c r="B41" s="48" t="s">
        <v>388</v>
      </c>
      <c r="C41" s="62" t="s">
        <v>2346</v>
      </c>
      <c r="D41" s="48" t="s">
        <v>3152</v>
      </c>
      <c r="E41" s="63">
        <v>6</v>
      </c>
      <c r="F41" s="48" t="s">
        <v>384</v>
      </c>
      <c r="G41" s="63">
        <v>16</v>
      </c>
      <c r="H41" s="40"/>
      <c r="I41" s="63">
        <v>9.1</v>
      </c>
      <c r="J41" s="40"/>
      <c r="K41" s="63">
        <v>1.02</v>
      </c>
      <c r="L41" s="12">
        <f t="shared" si="5"/>
        <v>18.086956521739129</v>
      </c>
      <c r="M41" s="12">
        <f t="shared" si="1"/>
        <v>16.64</v>
      </c>
      <c r="N41" s="12">
        <f t="shared" si="6"/>
        <v>9.1</v>
      </c>
      <c r="O41" s="73">
        <f t="shared" si="3"/>
        <v>55.758551307847085</v>
      </c>
      <c r="P41" s="12">
        <f t="shared" si="4"/>
        <v>81.498551307847094</v>
      </c>
      <c r="Q41" s="6"/>
      <c r="R41" s="20">
        <v>81.498551307847094</v>
      </c>
      <c r="S41" s="17">
        <v>31</v>
      </c>
      <c r="T41" s="10" t="s">
        <v>3251</v>
      </c>
    </row>
    <row r="42" spans="1:29" ht="31.5">
      <c r="A42" s="29">
        <v>38</v>
      </c>
      <c r="B42" s="82" t="s">
        <v>244</v>
      </c>
      <c r="C42" s="83" t="s">
        <v>2322</v>
      </c>
      <c r="D42" s="84" t="s">
        <v>245</v>
      </c>
      <c r="E42" s="85">
        <v>6</v>
      </c>
      <c r="F42" s="84" t="s">
        <v>247</v>
      </c>
      <c r="G42" s="86">
        <v>19</v>
      </c>
      <c r="H42" s="86"/>
      <c r="I42" s="63">
        <v>8.6</v>
      </c>
      <c r="J42" s="40"/>
      <c r="K42" s="86">
        <v>1.23</v>
      </c>
      <c r="L42" s="12">
        <f t="shared" si="5"/>
        <v>21.478260869565219</v>
      </c>
      <c r="M42" s="12">
        <f t="shared" si="1"/>
        <v>19.760000000000002</v>
      </c>
      <c r="N42" s="12">
        <f t="shared" si="6"/>
        <v>8.6</v>
      </c>
      <c r="O42" s="73">
        <f t="shared" si="3"/>
        <v>53.054325955734399</v>
      </c>
      <c r="P42" s="12">
        <f t="shared" si="4"/>
        <v>81.414325955734398</v>
      </c>
      <c r="Q42" s="6"/>
      <c r="R42" s="20">
        <v>81.414325955734398</v>
      </c>
      <c r="S42" s="17">
        <v>32</v>
      </c>
      <c r="T42" s="10" t="s">
        <v>3251</v>
      </c>
    </row>
    <row r="43" spans="1:29" ht="31.5">
      <c r="A43" s="29">
        <v>39</v>
      </c>
      <c r="B43" s="92" t="s">
        <v>1294</v>
      </c>
      <c r="C43" s="40" t="s">
        <v>2537</v>
      </c>
      <c r="D43" s="48" t="s">
        <v>3158</v>
      </c>
      <c r="E43" s="31">
        <v>5</v>
      </c>
      <c r="F43" s="48" t="s">
        <v>1291</v>
      </c>
      <c r="G43" s="63">
        <v>21</v>
      </c>
      <c r="H43" s="40"/>
      <c r="I43" s="63">
        <v>6</v>
      </c>
      <c r="J43" s="40"/>
      <c r="K43" s="63">
        <v>1.19</v>
      </c>
      <c r="L43" s="12">
        <f t="shared" si="5"/>
        <v>23.739130434782609</v>
      </c>
      <c r="M43" s="12">
        <f t="shared" si="1"/>
        <v>21.84</v>
      </c>
      <c r="N43" s="12">
        <f t="shared" si="6"/>
        <v>6</v>
      </c>
      <c r="O43" s="73">
        <f t="shared" si="3"/>
        <v>53.569416498993967</v>
      </c>
      <c r="P43" s="12">
        <f t="shared" si="4"/>
        <v>81.409416498993963</v>
      </c>
      <c r="Q43" s="6"/>
      <c r="R43" s="20">
        <v>81.409416498993963</v>
      </c>
      <c r="S43" s="17">
        <v>32</v>
      </c>
      <c r="T43" s="10" t="s">
        <v>3251</v>
      </c>
    </row>
    <row r="44" spans="1:29" ht="31.5">
      <c r="A44" s="29">
        <v>40</v>
      </c>
      <c r="B44" s="48" t="s">
        <v>1208</v>
      </c>
      <c r="C44" s="81" t="s">
        <v>2528</v>
      </c>
      <c r="D44" s="48" t="s">
        <v>1201</v>
      </c>
      <c r="E44" s="78">
        <v>6</v>
      </c>
      <c r="F44" s="48" t="s">
        <v>1202</v>
      </c>
      <c r="G44" s="63">
        <v>22</v>
      </c>
      <c r="H44" s="40"/>
      <c r="I44" s="63">
        <v>9</v>
      </c>
      <c r="J44" s="40"/>
      <c r="K44" s="63">
        <v>1.52</v>
      </c>
      <c r="L44" s="12">
        <f t="shared" si="5"/>
        <v>24.869565217391305</v>
      </c>
      <c r="M44" s="12">
        <f t="shared" si="1"/>
        <v>22.88</v>
      </c>
      <c r="N44" s="12">
        <f t="shared" si="6"/>
        <v>9</v>
      </c>
      <c r="O44" s="73">
        <f t="shared" si="3"/>
        <v>49.319919517102612</v>
      </c>
      <c r="P44" s="12">
        <f t="shared" si="4"/>
        <v>81.199919517102614</v>
      </c>
      <c r="Q44" s="6"/>
      <c r="R44" s="20">
        <v>81.199919517102614</v>
      </c>
      <c r="S44" s="17">
        <v>33</v>
      </c>
      <c r="T44" s="10" t="s">
        <v>3251</v>
      </c>
    </row>
    <row r="45" spans="1:29" ht="31.5">
      <c r="A45" s="29">
        <v>41</v>
      </c>
      <c r="B45" s="77" t="s">
        <v>260</v>
      </c>
      <c r="C45" s="29" t="s">
        <v>2326</v>
      </c>
      <c r="D45" s="48" t="s">
        <v>254</v>
      </c>
      <c r="E45" s="63">
        <v>5</v>
      </c>
      <c r="F45" s="48" t="s">
        <v>255</v>
      </c>
      <c r="G45" s="63">
        <v>18</v>
      </c>
      <c r="H45" s="29"/>
      <c r="I45" s="63">
        <v>8</v>
      </c>
      <c r="J45" s="29"/>
      <c r="K45" s="63">
        <v>1.1200000000000001</v>
      </c>
      <c r="L45" s="12">
        <f t="shared" si="5"/>
        <v>20.347826086956523</v>
      </c>
      <c r="M45" s="12">
        <f t="shared" si="1"/>
        <v>18.72</v>
      </c>
      <c r="N45" s="12">
        <f t="shared" si="6"/>
        <v>8</v>
      </c>
      <c r="O45" s="73">
        <f t="shared" si="3"/>
        <v>54.470824949698184</v>
      </c>
      <c r="P45" s="12">
        <f t="shared" si="4"/>
        <v>81.190824949698182</v>
      </c>
      <c r="Q45" s="6"/>
      <c r="R45" s="20">
        <v>81.190824949698182</v>
      </c>
      <c r="S45" s="17">
        <v>33</v>
      </c>
      <c r="T45" s="10" t="s">
        <v>3251</v>
      </c>
    </row>
    <row r="46" spans="1:29" ht="31.5">
      <c r="A46" s="29">
        <v>42</v>
      </c>
      <c r="B46" s="92" t="s">
        <v>1298</v>
      </c>
      <c r="C46" s="40" t="s">
        <v>2541</v>
      </c>
      <c r="D46" s="48" t="s">
        <v>3158</v>
      </c>
      <c r="E46" s="31">
        <v>5</v>
      </c>
      <c r="F46" s="48" t="s">
        <v>1292</v>
      </c>
      <c r="G46" s="63">
        <v>14</v>
      </c>
      <c r="H46" s="40"/>
      <c r="I46" s="63">
        <v>5</v>
      </c>
      <c r="J46" s="40"/>
      <c r="K46" s="63">
        <v>0.57999999999999996</v>
      </c>
      <c r="L46" s="12">
        <f t="shared" si="5"/>
        <v>15.826086956521738</v>
      </c>
      <c r="M46" s="12">
        <f t="shared" si="1"/>
        <v>14.56</v>
      </c>
      <c r="N46" s="12">
        <f t="shared" si="6"/>
        <v>5</v>
      </c>
      <c r="O46" s="73">
        <f t="shared" si="3"/>
        <v>61.424547283702211</v>
      </c>
      <c r="P46" s="12">
        <f t="shared" si="4"/>
        <v>80.984547283702213</v>
      </c>
      <c r="Q46" s="6"/>
      <c r="R46" s="20">
        <v>80.984547283702213</v>
      </c>
      <c r="S46" s="17">
        <v>34</v>
      </c>
      <c r="T46" s="10" t="s">
        <v>3251</v>
      </c>
    </row>
    <row r="47" spans="1:29" ht="31.5">
      <c r="A47" s="29">
        <v>43</v>
      </c>
      <c r="B47" s="66" t="s">
        <v>249</v>
      </c>
      <c r="C47" s="76" t="s">
        <v>2323</v>
      </c>
      <c r="D47" s="48" t="s">
        <v>245</v>
      </c>
      <c r="E47" s="63">
        <v>6</v>
      </c>
      <c r="F47" s="48" t="s">
        <v>247</v>
      </c>
      <c r="G47" s="63">
        <v>18</v>
      </c>
      <c r="H47" s="29"/>
      <c r="I47" s="63">
        <v>8</v>
      </c>
      <c r="J47" s="29"/>
      <c r="K47" s="70">
        <v>1.1499999999999999</v>
      </c>
      <c r="L47" s="12">
        <f t="shared" si="5"/>
        <v>20.347826086956523</v>
      </c>
      <c r="M47" s="12">
        <f t="shared" si="1"/>
        <v>18.72</v>
      </c>
      <c r="N47" s="12">
        <f t="shared" si="6"/>
        <v>8</v>
      </c>
      <c r="O47" s="73">
        <f t="shared" si="3"/>
        <v>54.084507042253513</v>
      </c>
      <c r="P47" s="12">
        <f t="shared" si="4"/>
        <v>80.804507042253505</v>
      </c>
      <c r="Q47" s="6"/>
      <c r="R47" s="20">
        <v>80.804507042253505</v>
      </c>
      <c r="S47" s="17">
        <v>35</v>
      </c>
      <c r="T47" s="10" t="s">
        <v>3251</v>
      </c>
    </row>
    <row r="48" spans="1:29" ht="31.5">
      <c r="A48" s="29">
        <v>44</v>
      </c>
      <c r="B48" s="48" t="s">
        <v>1207</v>
      </c>
      <c r="C48" s="81" t="s">
        <v>2527</v>
      </c>
      <c r="D48" s="48" t="s">
        <v>1201</v>
      </c>
      <c r="E48" s="78">
        <v>6</v>
      </c>
      <c r="F48" s="48" t="s">
        <v>1202</v>
      </c>
      <c r="G48" s="63">
        <v>20</v>
      </c>
      <c r="H48" s="40"/>
      <c r="I48" s="63">
        <v>8</v>
      </c>
      <c r="J48" s="40"/>
      <c r="K48" s="63">
        <v>1.32</v>
      </c>
      <c r="L48" s="12">
        <f t="shared" si="5"/>
        <v>22.608695652173914</v>
      </c>
      <c r="M48" s="12">
        <f t="shared" si="1"/>
        <v>20.8</v>
      </c>
      <c r="N48" s="12">
        <f t="shared" si="6"/>
        <v>8</v>
      </c>
      <c r="O48" s="73">
        <f t="shared" si="3"/>
        <v>51.895372233400394</v>
      </c>
      <c r="P48" s="12">
        <f t="shared" si="4"/>
        <v>80.695372233400391</v>
      </c>
      <c r="Q48" s="6"/>
      <c r="R48" s="20">
        <v>80.695372233400391</v>
      </c>
      <c r="S48" s="17">
        <v>36</v>
      </c>
      <c r="T48" s="10" t="s">
        <v>3251</v>
      </c>
    </row>
    <row r="49" spans="1:29" ht="40.5" customHeight="1">
      <c r="A49" s="29">
        <v>45</v>
      </c>
      <c r="B49" s="72" t="s">
        <v>2632</v>
      </c>
      <c r="C49" s="29" t="s">
        <v>2633</v>
      </c>
      <c r="D49" s="48" t="s">
        <v>2248</v>
      </c>
      <c r="E49" s="29">
        <v>5</v>
      </c>
      <c r="F49" s="48" t="s">
        <v>2448</v>
      </c>
      <c r="G49" s="29">
        <v>17</v>
      </c>
      <c r="H49" s="29"/>
      <c r="I49" s="29">
        <v>8.5</v>
      </c>
      <c r="J49" s="29"/>
      <c r="K49" s="29">
        <v>1.1399999999999999</v>
      </c>
      <c r="L49" s="12">
        <f t="shared" si="5"/>
        <v>19.217391304347824</v>
      </c>
      <c r="M49" s="12">
        <f t="shared" si="1"/>
        <v>17.68</v>
      </c>
      <c r="N49" s="12">
        <f t="shared" si="6"/>
        <v>8.5</v>
      </c>
      <c r="O49" s="73">
        <f t="shared" si="3"/>
        <v>54.21327967806841</v>
      </c>
      <c r="P49" s="12">
        <f t="shared" si="4"/>
        <v>80.39327967806841</v>
      </c>
      <c r="Q49" s="6"/>
      <c r="R49" s="20">
        <v>80.39327967806841</v>
      </c>
      <c r="S49" s="17">
        <v>37</v>
      </c>
      <c r="T49" s="10" t="s">
        <v>3251</v>
      </c>
    </row>
    <row r="50" spans="1:29" ht="31.5">
      <c r="A50" s="29">
        <v>46</v>
      </c>
      <c r="B50" s="48" t="s">
        <v>1206</v>
      </c>
      <c r="C50" s="81" t="s">
        <v>2526</v>
      </c>
      <c r="D50" s="48" t="s">
        <v>1201</v>
      </c>
      <c r="E50" s="78">
        <v>6</v>
      </c>
      <c r="F50" s="48" t="s">
        <v>1205</v>
      </c>
      <c r="G50" s="63">
        <v>16</v>
      </c>
      <c r="H50" s="40"/>
      <c r="I50" s="63">
        <v>10</v>
      </c>
      <c r="J50" s="40"/>
      <c r="K50" s="63">
        <v>1.18</v>
      </c>
      <c r="L50" s="12">
        <f t="shared" si="5"/>
        <v>18.086956521739129</v>
      </c>
      <c r="M50" s="12">
        <f t="shared" si="1"/>
        <v>16.64</v>
      </c>
      <c r="N50" s="12">
        <f t="shared" si="6"/>
        <v>10</v>
      </c>
      <c r="O50" s="73">
        <f t="shared" si="3"/>
        <v>53.698189134808857</v>
      </c>
      <c r="P50" s="12">
        <f t="shared" si="4"/>
        <v>80.338189134808857</v>
      </c>
      <c r="Q50" s="6"/>
      <c r="R50" s="20">
        <v>80.338189134808857</v>
      </c>
      <c r="S50" s="17">
        <v>38</v>
      </c>
      <c r="T50" s="10" t="s">
        <v>3251</v>
      </c>
    </row>
    <row r="51" spans="1:29" ht="31.5">
      <c r="A51" s="29">
        <v>47</v>
      </c>
      <c r="B51" s="66" t="s">
        <v>882</v>
      </c>
      <c r="C51" s="76" t="s">
        <v>2471</v>
      </c>
      <c r="D51" s="48" t="s">
        <v>2248</v>
      </c>
      <c r="E51" s="63">
        <v>6</v>
      </c>
      <c r="F51" s="48" t="s">
        <v>3159</v>
      </c>
      <c r="G51" s="63">
        <v>9</v>
      </c>
      <c r="H51" s="40"/>
      <c r="I51" s="63">
        <v>9.5</v>
      </c>
      <c r="J51" s="40"/>
      <c r="K51" s="63">
        <v>0.57999999999999996</v>
      </c>
      <c r="L51" s="12">
        <f t="shared" si="5"/>
        <v>10.173913043478262</v>
      </c>
      <c r="M51" s="12">
        <f t="shared" si="1"/>
        <v>9.36</v>
      </c>
      <c r="N51" s="12">
        <f t="shared" si="6"/>
        <v>9.5</v>
      </c>
      <c r="O51" s="73">
        <f t="shared" si="3"/>
        <v>61.424547283702211</v>
      </c>
      <c r="P51" s="12">
        <f t="shared" si="4"/>
        <v>80.28454728370221</v>
      </c>
      <c r="Q51" s="6"/>
      <c r="R51" s="20">
        <v>80.28454728370221</v>
      </c>
      <c r="S51" s="17">
        <v>38</v>
      </c>
      <c r="T51" s="10" t="s">
        <v>3251</v>
      </c>
    </row>
    <row r="52" spans="1:29" ht="31.5">
      <c r="A52" s="29">
        <v>48</v>
      </c>
      <c r="B52" s="48" t="s">
        <v>1059</v>
      </c>
      <c r="C52" s="62" t="s">
        <v>2499</v>
      </c>
      <c r="D52" s="48" t="s">
        <v>3156</v>
      </c>
      <c r="E52" s="63">
        <v>6</v>
      </c>
      <c r="F52" s="48" t="s">
        <v>1052</v>
      </c>
      <c r="G52" s="63">
        <v>23</v>
      </c>
      <c r="H52" s="40"/>
      <c r="I52" s="63">
        <v>5.5</v>
      </c>
      <c r="J52" s="40"/>
      <c r="K52" s="63">
        <v>1.44</v>
      </c>
      <c r="L52" s="12">
        <f t="shared" si="5"/>
        <v>26</v>
      </c>
      <c r="M52" s="12">
        <f t="shared" si="1"/>
        <v>23.92</v>
      </c>
      <c r="N52" s="12">
        <f t="shared" si="6"/>
        <v>5.5</v>
      </c>
      <c r="O52" s="73">
        <f t="shared" si="3"/>
        <v>50.350100603621733</v>
      </c>
      <c r="P52" s="12">
        <f t="shared" si="4"/>
        <v>79.770100603621728</v>
      </c>
      <c r="Q52" s="6"/>
      <c r="R52" s="20">
        <v>79.770100603621728</v>
      </c>
      <c r="S52" s="17">
        <v>39</v>
      </c>
      <c r="T52" s="10" t="s">
        <v>3251</v>
      </c>
    </row>
    <row r="53" spans="1:29" ht="31.5">
      <c r="A53" s="29">
        <v>49</v>
      </c>
      <c r="B53" s="77" t="s">
        <v>426</v>
      </c>
      <c r="C53" s="29" t="s">
        <v>2352</v>
      </c>
      <c r="D53" s="77" t="s">
        <v>423</v>
      </c>
      <c r="E53" s="88">
        <v>5</v>
      </c>
      <c r="F53" s="77" t="s">
        <v>424</v>
      </c>
      <c r="G53" s="63">
        <v>17</v>
      </c>
      <c r="H53" s="29"/>
      <c r="I53" s="63">
        <v>8.5</v>
      </c>
      <c r="J53" s="29"/>
      <c r="K53" s="63">
        <v>1.21</v>
      </c>
      <c r="L53" s="12">
        <f t="shared" si="5"/>
        <v>19.217391304347824</v>
      </c>
      <c r="M53" s="12">
        <f t="shared" si="1"/>
        <v>17.68</v>
      </c>
      <c r="N53" s="12">
        <f t="shared" si="6"/>
        <v>8.5</v>
      </c>
      <c r="O53" s="73">
        <f t="shared" si="3"/>
        <v>53.311871227364186</v>
      </c>
      <c r="P53" s="12">
        <f t="shared" si="4"/>
        <v>79.491871227364186</v>
      </c>
      <c r="Q53" s="6"/>
      <c r="R53" s="20">
        <v>79.491871227364186</v>
      </c>
      <c r="S53" s="17">
        <v>40</v>
      </c>
      <c r="T53" s="10" t="s">
        <v>3251</v>
      </c>
    </row>
    <row r="54" spans="1:29" ht="31.5">
      <c r="A54" s="29">
        <v>50</v>
      </c>
      <c r="B54" s="48" t="s">
        <v>3219</v>
      </c>
      <c r="C54" s="81" t="s">
        <v>2535</v>
      </c>
      <c r="D54" s="48" t="s">
        <v>1224</v>
      </c>
      <c r="E54" s="78">
        <v>6</v>
      </c>
      <c r="F54" s="48" t="s">
        <v>1225</v>
      </c>
      <c r="G54" s="63">
        <v>15</v>
      </c>
      <c r="H54" s="40"/>
      <c r="I54" s="63">
        <v>8.3000000000000007</v>
      </c>
      <c r="J54" s="40"/>
      <c r="K54" s="63">
        <v>1.05</v>
      </c>
      <c r="L54" s="12">
        <f t="shared" si="5"/>
        <v>16.956521739130434</v>
      </c>
      <c r="M54" s="12">
        <f t="shared" si="1"/>
        <v>15.6</v>
      </c>
      <c r="N54" s="12">
        <f t="shared" si="6"/>
        <v>8.3000000000000007</v>
      </c>
      <c r="O54" s="73">
        <f t="shared" si="3"/>
        <v>55.372233400402415</v>
      </c>
      <c r="P54" s="12">
        <f t="shared" si="4"/>
        <v>79.272233400402413</v>
      </c>
      <c r="Q54" s="6"/>
      <c r="R54" s="20">
        <v>79.272233400402413</v>
      </c>
      <c r="S54" s="17">
        <v>41</v>
      </c>
      <c r="T54" s="10" t="s">
        <v>3251</v>
      </c>
    </row>
    <row r="55" spans="1:29" ht="31.5">
      <c r="A55" s="29">
        <v>51</v>
      </c>
      <c r="B55" s="48" t="s">
        <v>875</v>
      </c>
      <c r="C55" s="29" t="s">
        <v>2464</v>
      </c>
      <c r="D55" s="48" t="s">
        <v>2248</v>
      </c>
      <c r="E55" s="63">
        <v>5</v>
      </c>
      <c r="F55" s="48" t="s">
        <v>3160</v>
      </c>
      <c r="G55" s="63">
        <v>15</v>
      </c>
      <c r="H55" s="29"/>
      <c r="I55" s="63">
        <v>9.5</v>
      </c>
      <c r="J55" s="29"/>
      <c r="K55" s="63">
        <v>1.1499999999999999</v>
      </c>
      <c r="L55" s="12">
        <f t="shared" si="5"/>
        <v>16.956521739130434</v>
      </c>
      <c r="M55" s="12">
        <f t="shared" si="1"/>
        <v>15.6</v>
      </c>
      <c r="N55" s="12">
        <f t="shared" si="6"/>
        <v>9.5</v>
      </c>
      <c r="O55" s="73">
        <f t="shared" si="3"/>
        <v>54.084507042253513</v>
      </c>
      <c r="P55" s="12">
        <f t="shared" si="4"/>
        <v>79.184507042253514</v>
      </c>
      <c r="Q55" s="6"/>
      <c r="R55" s="20">
        <v>79.184507042253514</v>
      </c>
      <c r="S55" s="17">
        <v>42</v>
      </c>
      <c r="T55" s="10" t="s">
        <v>3251</v>
      </c>
    </row>
    <row r="56" spans="1:29" ht="33" customHeight="1">
      <c r="A56" s="29">
        <v>52</v>
      </c>
      <c r="B56" s="48" t="s">
        <v>90</v>
      </c>
      <c r="C56" s="29" t="s">
        <v>2297</v>
      </c>
      <c r="D56" s="48" t="s">
        <v>88</v>
      </c>
      <c r="E56" s="40">
        <v>5</v>
      </c>
      <c r="F56" s="47" t="s">
        <v>22</v>
      </c>
      <c r="G56" s="63">
        <v>18</v>
      </c>
      <c r="H56" s="29"/>
      <c r="I56" s="63">
        <v>9</v>
      </c>
      <c r="J56" s="29"/>
      <c r="K56" s="63">
        <v>1.36</v>
      </c>
      <c r="L56" s="12">
        <f t="shared" si="5"/>
        <v>20.347826086956523</v>
      </c>
      <c r="M56" s="12">
        <f t="shared" si="1"/>
        <v>18.72</v>
      </c>
      <c r="N56" s="12">
        <f t="shared" si="6"/>
        <v>9</v>
      </c>
      <c r="O56" s="73">
        <f t="shared" si="3"/>
        <v>51.380281690140841</v>
      </c>
      <c r="P56" s="12">
        <f t="shared" si="4"/>
        <v>79.100281690140832</v>
      </c>
      <c r="Q56" s="11"/>
      <c r="R56" s="20">
        <v>79.100281690140832</v>
      </c>
      <c r="S56" s="17">
        <v>43</v>
      </c>
      <c r="T56" s="10" t="s">
        <v>3251</v>
      </c>
    </row>
    <row r="57" spans="1:29" ht="33.75" customHeight="1">
      <c r="A57" s="29">
        <v>53</v>
      </c>
      <c r="B57" s="48" t="s">
        <v>3220</v>
      </c>
      <c r="C57" s="81" t="s">
        <v>2536</v>
      </c>
      <c r="D57" s="48" t="s">
        <v>1224</v>
      </c>
      <c r="E57" s="78">
        <v>6</v>
      </c>
      <c r="F57" s="48" t="s">
        <v>1225</v>
      </c>
      <c r="G57" s="63">
        <v>14</v>
      </c>
      <c r="H57" s="40"/>
      <c r="I57" s="63">
        <v>8.8000000000000007</v>
      </c>
      <c r="J57" s="40"/>
      <c r="K57" s="63">
        <v>1.03</v>
      </c>
      <c r="L57" s="12">
        <f t="shared" si="5"/>
        <v>15.826086956521738</v>
      </c>
      <c r="M57" s="12">
        <f t="shared" si="1"/>
        <v>14.56</v>
      </c>
      <c r="N57" s="12">
        <f t="shared" si="6"/>
        <v>8.8000000000000007</v>
      </c>
      <c r="O57" s="73">
        <f t="shared" si="3"/>
        <v>55.629778672032188</v>
      </c>
      <c r="P57" s="12">
        <f t="shared" si="4"/>
        <v>78.989778672032188</v>
      </c>
      <c r="Q57" s="6"/>
      <c r="R57" s="20">
        <v>78.989778672032188</v>
      </c>
      <c r="S57" s="17">
        <v>44</v>
      </c>
      <c r="T57" s="10" t="s">
        <v>3251</v>
      </c>
    </row>
    <row r="58" spans="1:29" s="5" customFormat="1" ht="31.5">
      <c r="A58" s="29">
        <v>54</v>
      </c>
      <c r="B58" s="48" t="s">
        <v>192</v>
      </c>
      <c r="C58" s="62" t="s">
        <v>2318</v>
      </c>
      <c r="D58" s="48" t="s">
        <v>190</v>
      </c>
      <c r="E58" s="63">
        <v>6</v>
      </c>
      <c r="F58" s="48" t="s">
        <v>191</v>
      </c>
      <c r="G58" s="63">
        <v>16</v>
      </c>
      <c r="H58" s="29"/>
      <c r="I58" s="63">
        <v>7.8</v>
      </c>
      <c r="J58" s="29"/>
      <c r="K58" s="63">
        <v>1.1299999999999999</v>
      </c>
      <c r="L58" s="12">
        <f t="shared" si="5"/>
        <v>18.086956521739129</v>
      </c>
      <c r="M58" s="12">
        <f t="shared" si="1"/>
        <v>16.64</v>
      </c>
      <c r="N58" s="12">
        <f t="shared" si="6"/>
        <v>7.8</v>
      </c>
      <c r="O58" s="73">
        <f t="shared" si="3"/>
        <v>54.3420523138833</v>
      </c>
      <c r="P58" s="12">
        <f t="shared" si="4"/>
        <v>78.782052313883298</v>
      </c>
      <c r="Q58" s="6"/>
      <c r="R58" s="20">
        <v>78.782052313883298</v>
      </c>
      <c r="S58" s="17">
        <v>45</v>
      </c>
      <c r="T58" s="10" t="s">
        <v>3251</v>
      </c>
      <c r="U58" s="59"/>
      <c r="V58" s="59"/>
      <c r="W58" s="59"/>
      <c r="X58" s="59"/>
      <c r="Y58" s="59"/>
      <c r="Z58" s="59"/>
      <c r="AA58" s="59"/>
      <c r="AB58" s="59"/>
      <c r="AC58" s="59"/>
    </row>
    <row r="59" spans="1:29" s="9" customFormat="1" ht="31.5">
      <c r="A59" s="29">
        <v>55</v>
      </c>
      <c r="B59" s="92" t="s">
        <v>1296</v>
      </c>
      <c r="C59" s="40" t="s">
        <v>2539</v>
      </c>
      <c r="D59" s="48" t="s">
        <v>3158</v>
      </c>
      <c r="E59" s="31">
        <v>5</v>
      </c>
      <c r="F59" s="48" t="s">
        <v>1292</v>
      </c>
      <c r="G59" s="63">
        <v>17</v>
      </c>
      <c r="H59" s="40"/>
      <c r="I59" s="63">
        <v>7</v>
      </c>
      <c r="J59" s="40"/>
      <c r="K59" s="63">
        <v>1.1499999999999999</v>
      </c>
      <c r="L59" s="12">
        <f t="shared" si="5"/>
        <v>19.217391304347824</v>
      </c>
      <c r="M59" s="12">
        <f t="shared" si="1"/>
        <v>17.68</v>
      </c>
      <c r="N59" s="12">
        <f t="shared" si="6"/>
        <v>7</v>
      </c>
      <c r="O59" s="73">
        <f t="shared" si="3"/>
        <v>54.084507042253513</v>
      </c>
      <c r="P59" s="12">
        <f t="shared" si="4"/>
        <v>78.764507042253513</v>
      </c>
      <c r="Q59" s="6"/>
      <c r="R59" s="20">
        <v>78.764507042253513</v>
      </c>
      <c r="S59" s="17">
        <v>45</v>
      </c>
      <c r="T59" s="10" t="s">
        <v>3251</v>
      </c>
      <c r="U59" s="59"/>
      <c r="V59" s="59"/>
      <c r="W59" s="59"/>
      <c r="X59" s="59"/>
      <c r="Y59" s="59"/>
      <c r="Z59" s="59"/>
      <c r="AA59" s="59"/>
      <c r="AB59" s="59"/>
      <c r="AC59" s="59"/>
    </row>
    <row r="60" spans="1:29" ht="31.5">
      <c r="A60" s="29">
        <v>56</v>
      </c>
      <c r="B60" s="66" t="s">
        <v>428</v>
      </c>
      <c r="C60" s="29" t="s">
        <v>2354</v>
      </c>
      <c r="D60" s="48" t="s">
        <v>423</v>
      </c>
      <c r="E60" s="63">
        <v>5</v>
      </c>
      <c r="F60" s="48" t="s">
        <v>424</v>
      </c>
      <c r="G60" s="63">
        <v>19</v>
      </c>
      <c r="H60" s="29"/>
      <c r="I60" s="63">
        <v>8</v>
      </c>
      <c r="J60" s="29"/>
      <c r="K60" s="63">
        <v>1.41</v>
      </c>
      <c r="L60" s="12">
        <f t="shared" si="5"/>
        <v>21.478260869565219</v>
      </c>
      <c r="M60" s="12">
        <f t="shared" si="1"/>
        <v>19.760000000000002</v>
      </c>
      <c r="N60" s="12">
        <f t="shared" si="6"/>
        <v>8</v>
      </c>
      <c r="O60" s="73">
        <f t="shared" si="3"/>
        <v>50.736418511066397</v>
      </c>
      <c r="P60" s="12">
        <f t="shared" si="4"/>
        <v>78.496418511066395</v>
      </c>
      <c r="Q60" s="6"/>
      <c r="R60" s="20">
        <v>78.496418511066395</v>
      </c>
      <c r="S60" s="17">
        <v>46</v>
      </c>
      <c r="T60" s="10" t="s">
        <v>3251</v>
      </c>
    </row>
    <row r="61" spans="1:29" ht="31.5">
      <c r="A61" s="29">
        <v>57</v>
      </c>
      <c r="B61" s="92" t="s">
        <v>1300</v>
      </c>
      <c r="C61" s="40" t="s">
        <v>2543</v>
      </c>
      <c r="D61" s="48" t="s">
        <v>3158</v>
      </c>
      <c r="E61" s="31">
        <v>5</v>
      </c>
      <c r="F61" s="48" t="s">
        <v>1292</v>
      </c>
      <c r="G61" s="63">
        <v>17</v>
      </c>
      <c r="H61" s="40"/>
      <c r="I61" s="63">
        <v>8</v>
      </c>
      <c r="J61" s="40"/>
      <c r="K61" s="63">
        <v>1.25</v>
      </c>
      <c r="L61" s="12">
        <f t="shared" si="5"/>
        <v>19.217391304347824</v>
      </c>
      <c r="M61" s="12">
        <f t="shared" si="1"/>
        <v>17.68</v>
      </c>
      <c r="N61" s="12">
        <f t="shared" si="6"/>
        <v>8</v>
      </c>
      <c r="O61" s="73">
        <f t="shared" si="3"/>
        <v>52.796780684104625</v>
      </c>
      <c r="P61" s="12">
        <f t="shared" si="4"/>
        <v>78.476780684104625</v>
      </c>
      <c r="Q61" s="6"/>
      <c r="R61" s="20">
        <v>78.476780684104625</v>
      </c>
      <c r="S61" s="17">
        <v>46</v>
      </c>
      <c r="T61" s="10" t="s">
        <v>3251</v>
      </c>
    </row>
    <row r="62" spans="1:29" ht="31.5">
      <c r="A62" s="29">
        <v>58</v>
      </c>
      <c r="B62" s="77" t="s">
        <v>884</v>
      </c>
      <c r="C62" s="76" t="s">
        <v>2473</v>
      </c>
      <c r="D62" s="48" t="s">
        <v>2248</v>
      </c>
      <c r="E62" s="88">
        <v>6</v>
      </c>
      <c r="F62" s="48" t="s">
        <v>3160</v>
      </c>
      <c r="G62" s="63">
        <v>15</v>
      </c>
      <c r="H62" s="40"/>
      <c r="I62" s="63">
        <v>9</v>
      </c>
      <c r="J62" s="40"/>
      <c r="K62" s="63">
        <v>1.18</v>
      </c>
      <c r="L62" s="12">
        <f t="shared" si="5"/>
        <v>16.956521739130434</v>
      </c>
      <c r="M62" s="12">
        <f t="shared" si="1"/>
        <v>15.6</v>
      </c>
      <c r="N62" s="12">
        <f t="shared" si="6"/>
        <v>9</v>
      </c>
      <c r="O62" s="73">
        <f t="shared" si="3"/>
        <v>53.698189134808857</v>
      </c>
      <c r="P62" s="12">
        <f t="shared" si="4"/>
        <v>78.298189134808865</v>
      </c>
      <c r="Q62" s="6"/>
      <c r="R62" s="20">
        <v>78.298189134808865</v>
      </c>
      <c r="S62" s="17">
        <v>47</v>
      </c>
      <c r="T62" s="10" t="s">
        <v>3251</v>
      </c>
    </row>
    <row r="63" spans="1:29" ht="31.5">
      <c r="A63" s="29">
        <v>59</v>
      </c>
      <c r="B63" s="48" t="s">
        <v>1233</v>
      </c>
      <c r="C63" s="40" t="s">
        <v>2531</v>
      </c>
      <c r="D63" s="48" t="s">
        <v>1224</v>
      </c>
      <c r="E63" s="63">
        <v>5</v>
      </c>
      <c r="F63" s="48" t="s">
        <v>1225</v>
      </c>
      <c r="G63" s="63">
        <v>17</v>
      </c>
      <c r="H63" s="40"/>
      <c r="I63" s="63">
        <v>8.3000000000000007</v>
      </c>
      <c r="J63" s="40"/>
      <c r="K63" s="63">
        <v>1.29</v>
      </c>
      <c r="L63" s="12">
        <f t="shared" si="5"/>
        <v>19.217391304347824</v>
      </c>
      <c r="M63" s="12">
        <f t="shared" si="1"/>
        <v>17.68</v>
      </c>
      <c r="N63" s="12">
        <f t="shared" si="6"/>
        <v>8.3000000000000007</v>
      </c>
      <c r="O63" s="73">
        <f t="shared" si="3"/>
        <v>52.281690140845072</v>
      </c>
      <c r="P63" s="12">
        <f t="shared" si="4"/>
        <v>78.261690140845076</v>
      </c>
      <c r="Q63" s="6"/>
      <c r="R63" s="20">
        <v>78.261690140845076</v>
      </c>
      <c r="S63" s="17">
        <v>47</v>
      </c>
      <c r="T63" s="10" t="s">
        <v>3251</v>
      </c>
    </row>
    <row r="64" spans="1:29" ht="31.5">
      <c r="A64" s="29">
        <v>60</v>
      </c>
      <c r="B64" s="77" t="s">
        <v>878</v>
      </c>
      <c r="C64" s="29" t="s">
        <v>2467</v>
      </c>
      <c r="D64" s="48" t="s">
        <v>2248</v>
      </c>
      <c r="E64" s="88">
        <v>5</v>
      </c>
      <c r="F64" s="48" t="s">
        <v>3160</v>
      </c>
      <c r="G64" s="63">
        <v>18</v>
      </c>
      <c r="H64" s="40"/>
      <c r="I64" s="63">
        <v>9.5</v>
      </c>
      <c r="J64" s="40"/>
      <c r="K64" s="63">
        <v>1.47</v>
      </c>
      <c r="L64" s="12">
        <f t="shared" si="5"/>
        <v>20.347826086956523</v>
      </c>
      <c r="M64" s="12">
        <f t="shared" si="1"/>
        <v>18.72</v>
      </c>
      <c r="N64" s="12">
        <f t="shared" si="6"/>
        <v>9.5</v>
      </c>
      <c r="O64" s="73">
        <f t="shared" si="3"/>
        <v>49.963782696177063</v>
      </c>
      <c r="P64" s="12">
        <f t="shared" si="4"/>
        <v>78.183782696177062</v>
      </c>
      <c r="Q64" s="6"/>
      <c r="R64" s="20">
        <v>78.183782696177062</v>
      </c>
      <c r="S64" s="17">
        <v>48</v>
      </c>
      <c r="T64" s="10" t="s">
        <v>3251</v>
      </c>
    </row>
    <row r="65" spans="1:20" ht="31.5">
      <c r="A65" s="29">
        <v>61</v>
      </c>
      <c r="B65" s="48" t="s">
        <v>487</v>
      </c>
      <c r="C65" s="29" t="s">
        <v>2377</v>
      </c>
      <c r="D65" s="48" t="s">
        <v>440</v>
      </c>
      <c r="E65" s="63">
        <v>5</v>
      </c>
      <c r="F65" s="48" t="s">
        <v>475</v>
      </c>
      <c r="G65" s="63">
        <v>14</v>
      </c>
      <c r="H65" s="40"/>
      <c r="I65" s="40">
        <v>8.9</v>
      </c>
      <c r="J65" s="40"/>
      <c r="K65" s="63">
        <v>1.1200000000000001</v>
      </c>
      <c r="L65" s="12">
        <f t="shared" si="5"/>
        <v>15.826086956521738</v>
      </c>
      <c r="M65" s="12">
        <f t="shared" si="1"/>
        <v>14.56</v>
      </c>
      <c r="N65" s="12">
        <f t="shared" si="6"/>
        <v>8.9</v>
      </c>
      <c r="O65" s="73">
        <f t="shared" si="3"/>
        <v>54.470824949698184</v>
      </c>
      <c r="P65" s="12">
        <f t="shared" si="4"/>
        <v>77.930824949698177</v>
      </c>
      <c r="Q65" s="6"/>
      <c r="R65" s="20">
        <v>77.930824949698177</v>
      </c>
      <c r="S65" s="17">
        <v>49</v>
      </c>
      <c r="T65" s="10" t="s">
        <v>3251</v>
      </c>
    </row>
    <row r="66" spans="1:20" ht="31.5">
      <c r="A66" s="29">
        <v>62</v>
      </c>
      <c r="B66" s="92" t="s">
        <v>1295</v>
      </c>
      <c r="C66" s="40" t="s">
        <v>2538</v>
      </c>
      <c r="D66" s="48" t="s">
        <v>3158</v>
      </c>
      <c r="E66" s="31">
        <v>5</v>
      </c>
      <c r="F66" s="48" t="s">
        <v>1291</v>
      </c>
      <c r="G66" s="63">
        <v>21</v>
      </c>
      <c r="H66" s="40"/>
      <c r="I66" s="63">
        <v>6</v>
      </c>
      <c r="J66" s="40"/>
      <c r="K66" s="63">
        <v>1.47</v>
      </c>
      <c r="L66" s="12">
        <f t="shared" si="5"/>
        <v>23.739130434782609</v>
      </c>
      <c r="M66" s="12">
        <f t="shared" si="1"/>
        <v>21.84</v>
      </c>
      <c r="N66" s="12">
        <f t="shared" si="6"/>
        <v>6</v>
      </c>
      <c r="O66" s="73">
        <f t="shared" si="3"/>
        <v>49.963782696177063</v>
      </c>
      <c r="P66" s="12">
        <f t="shared" si="4"/>
        <v>77.803782696177066</v>
      </c>
      <c r="Q66" s="6"/>
      <c r="R66" s="20">
        <v>77.803782696177066</v>
      </c>
      <c r="S66" s="17">
        <v>50</v>
      </c>
      <c r="T66" s="10" t="s">
        <v>3251</v>
      </c>
    </row>
    <row r="67" spans="1:20" ht="31.5">
      <c r="A67" s="29">
        <v>63</v>
      </c>
      <c r="B67" s="48" t="s">
        <v>1065</v>
      </c>
      <c r="C67" s="62" t="s">
        <v>2505</v>
      </c>
      <c r="D67" s="48" t="s">
        <v>3156</v>
      </c>
      <c r="E67" s="63">
        <v>6</v>
      </c>
      <c r="F67" s="48" t="s">
        <v>1052</v>
      </c>
      <c r="G67" s="63">
        <v>19</v>
      </c>
      <c r="H67" s="40"/>
      <c r="I67" s="63">
        <v>7.5</v>
      </c>
      <c r="J67" s="40"/>
      <c r="K67" s="63">
        <v>1.43</v>
      </c>
      <c r="L67" s="12">
        <f t="shared" si="5"/>
        <v>21.478260869565219</v>
      </c>
      <c r="M67" s="12">
        <f t="shared" si="1"/>
        <v>19.760000000000002</v>
      </c>
      <c r="N67" s="12">
        <f t="shared" si="6"/>
        <v>7.5</v>
      </c>
      <c r="O67" s="73">
        <f t="shared" si="3"/>
        <v>50.478873239436624</v>
      </c>
      <c r="P67" s="12">
        <f t="shared" si="4"/>
        <v>77.738873239436629</v>
      </c>
      <c r="Q67" s="6"/>
      <c r="R67" s="20">
        <v>77.738873239436629</v>
      </c>
      <c r="S67" s="17">
        <v>51</v>
      </c>
      <c r="T67" s="10" t="s">
        <v>3251</v>
      </c>
    </row>
    <row r="68" spans="1:20" ht="47.25">
      <c r="A68" s="29">
        <v>64</v>
      </c>
      <c r="B68" s="66" t="s">
        <v>959</v>
      </c>
      <c r="C68" s="29" t="s">
        <v>2476</v>
      </c>
      <c r="D68" s="48" t="s">
        <v>960</v>
      </c>
      <c r="E68" s="63">
        <v>5</v>
      </c>
      <c r="F68" s="48" t="s">
        <v>961</v>
      </c>
      <c r="G68" s="63">
        <v>13</v>
      </c>
      <c r="H68" s="40"/>
      <c r="I68" s="63">
        <v>9</v>
      </c>
      <c r="J68" s="40"/>
      <c r="K68" s="63">
        <v>1.07</v>
      </c>
      <c r="L68" s="12">
        <f t="shared" si="5"/>
        <v>14.695652173913043</v>
      </c>
      <c r="M68" s="12">
        <f t="shared" si="1"/>
        <v>13.52</v>
      </c>
      <c r="N68" s="12">
        <f t="shared" si="6"/>
        <v>9</v>
      </c>
      <c r="O68" s="73">
        <f t="shared" si="3"/>
        <v>55.114688128772634</v>
      </c>
      <c r="P68" s="12">
        <f t="shared" si="4"/>
        <v>77.634688128772638</v>
      </c>
      <c r="Q68" s="6"/>
      <c r="R68" s="20">
        <v>77.634688128772638</v>
      </c>
      <c r="S68" s="17">
        <v>52</v>
      </c>
      <c r="T68" s="10" t="s">
        <v>3251</v>
      </c>
    </row>
    <row r="69" spans="1:20" ht="31.5">
      <c r="A69" s="29">
        <v>65</v>
      </c>
      <c r="B69" s="48" t="s">
        <v>1020</v>
      </c>
      <c r="C69" s="76" t="s">
        <v>2488</v>
      </c>
      <c r="D69" s="48" t="s">
        <v>3155</v>
      </c>
      <c r="E69" s="63">
        <v>6</v>
      </c>
      <c r="F69" s="48" t="s">
        <v>1019</v>
      </c>
      <c r="G69" s="63">
        <v>19</v>
      </c>
      <c r="H69" s="40"/>
      <c r="I69" s="63">
        <v>6.3</v>
      </c>
      <c r="J69" s="40"/>
      <c r="K69" s="63">
        <v>1.35</v>
      </c>
      <c r="L69" s="12">
        <f t="shared" ref="L69:L84" si="7">IF(G69&lt;&gt;304,(26*G69)/MAX(G$5:G$7),304)</f>
        <v>21.478260869565219</v>
      </c>
      <c r="M69" s="12">
        <f t="shared" ref="M69:M132" si="8">IF(G69&lt;&gt;26,(26*G69)/MAX(G$5:G$304),26)</f>
        <v>19.760000000000002</v>
      </c>
      <c r="N69" s="12">
        <f t="shared" ref="N69:N84" si="9">IF(I69&lt;&gt;"",IF(I69=0,0,(10*I69)/MAX(I$5:I$246)),"0")</f>
        <v>6.3</v>
      </c>
      <c r="O69" s="73">
        <f t="shared" ref="O69:O132" si="10">IF(K69&lt;&gt;64,64/(MAX(K$5:K$304)-SMALL(K$5:K$304,COUNTIF(K$5:K$304,"&lt;=0")+1))*(MAX(K$5:K$304)-K69),64)</f>
        <v>51.509054325955731</v>
      </c>
      <c r="P69" s="12">
        <f t="shared" ref="P69:P132" si="11">M69+N69+O69</f>
        <v>77.569054325955733</v>
      </c>
      <c r="Q69" s="6"/>
      <c r="R69" s="20">
        <v>77.569054325955733</v>
      </c>
      <c r="S69" s="17">
        <v>52</v>
      </c>
      <c r="T69" s="10" t="s">
        <v>3251</v>
      </c>
    </row>
    <row r="70" spans="1:20" ht="31.5">
      <c r="A70" s="29">
        <v>66</v>
      </c>
      <c r="B70" s="66" t="s">
        <v>136</v>
      </c>
      <c r="C70" s="29" t="s">
        <v>2304</v>
      </c>
      <c r="D70" s="48" t="s">
        <v>2236</v>
      </c>
      <c r="E70" s="63">
        <v>5</v>
      </c>
      <c r="F70" s="48" t="s">
        <v>137</v>
      </c>
      <c r="G70" s="63">
        <v>15</v>
      </c>
      <c r="H70" s="29"/>
      <c r="I70" s="63">
        <v>8</v>
      </c>
      <c r="J70" s="29"/>
      <c r="K70" s="63">
        <v>1.1599999999999999</v>
      </c>
      <c r="L70" s="12">
        <f t="shared" si="7"/>
        <v>16.956521739130434</v>
      </c>
      <c r="M70" s="12">
        <f t="shared" si="8"/>
        <v>15.6</v>
      </c>
      <c r="N70" s="12">
        <f t="shared" si="9"/>
        <v>8</v>
      </c>
      <c r="O70" s="73">
        <f t="shared" si="10"/>
        <v>53.95573440643863</v>
      </c>
      <c r="P70" s="12">
        <f t="shared" si="11"/>
        <v>77.555734406438631</v>
      </c>
      <c r="Q70" s="11"/>
      <c r="R70" s="20">
        <v>77.555734406438631</v>
      </c>
      <c r="S70" s="17">
        <v>52</v>
      </c>
      <c r="T70" s="10" t="s">
        <v>3251</v>
      </c>
    </row>
    <row r="71" spans="1:20" ht="31.5">
      <c r="A71" s="29">
        <v>67</v>
      </c>
      <c r="B71" s="66" t="s">
        <v>288</v>
      </c>
      <c r="C71" s="29" t="s">
        <v>2333</v>
      </c>
      <c r="D71" s="48" t="s">
        <v>289</v>
      </c>
      <c r="E71" s="63">
        <v>5</v>
      </c>
      <c r="F71" s="48" t="s">
        <v>290</v>
      </c>
      <c r="G71" s="63">
        <v>14</v>
      </c>
      <c r="H71" s="29"/>
      <c r="I71" s="63">
        <v>8</v>
      </c>
      <c r="J71" s="29"/>
      <c r="K71" s="63">
        <v>1.08</v>
      </c>
      <c r="L71" s="12">
        <f t="shared" si="7"/>
        <v>15.826086956521738</v>
      </c>
      <c r="M71" s="12">
        <f t="shared" si="8"/>
        <v>14.56</v>
      </c>
      <c r="N71" s="12">
        <f t="shared" si="9"/>
        <v>8</v>
      </c>
      <c r="O71" s="73">
        <f t="shared" si="10"/>
        <v>54.985915492957744</v>
      </c>
      <c r="P71" s="12">
        <f t="shared" si="11"/>
        <v>77.545915492957747</v>
      </c>
      <c r="Q71" s="6"/>
      <c r="R71" s="20">
        <v>77.545915492957747</v>
      </c>
      <c r="S71" s="17">
        <v>53</v>
      </c>
      <c r="T71" s="10" t="s">
        <v>3251</v>
      </c>
    </row>
    <row r="72" spans="1:20" ht="31.5">
      <c r="A72" s="29">
        <v>68</v>
      </c>
      <c r="B72" s="48" t="s">
        <v>1232</v>
      </c>
      <c r="C72" s="40" t="s">
        <v>2530</v>
      </c>
      <c r="D72" s="48" t="s">
        <v>1224</v>
      </c>
      <c r="E72" s="63">
        <v>5</v>
      </c>
      <c r="F72" s="48" t="s">
        <v>1225</v>
      </c>
      <c r="G72" s="63">
        <v>14</v>
      </c>
      <c r="H72" s="40"/>
      <c r="I72" s="63">
        <v>9</v>
      </c>
      <c r="J72" s="40"/>
      <c r="K72" s="63">
        <v>1.1599999999999999</v>
      </c>
      <c r="L72" s="12">
        <f t="shared" si="7"/>
        <v>15.826086956521738</v>
      </c>
      <c r="M72" s="12">
        <f t="shared" si="8"/>
        <v>14.56</v>
      </c>
      <c r="N72" s="12">
        <f t="shared" si="9"/>
        <v>9</v>
      </c>
      <c r="O72" s="73">
        <f t="shared" si="10"/>
        <v>53.95573440643863</v>
      </c>
      <c r="P72" s="12">
        <f t="shared" si="11"/>
        <v>77.515734406438639</v>
      </c>
      <c r="Q72" s="6"/>
      <c r="R72" s="20">
        <v>77.515734406438639</v>
      </c>
      <c r="S72" s="17">
        <v>53</v>
      </c>
      <c r="T72" s="10" t="s">
        <v>3251</v>
      </c>
    </row>
    <row r="73" spans="1:20" ht="31.5">
      <c r="A73" s="29">
        <v>69</v>
      </c>
      <c r="B73" s="74" t="s">
        <v>680</v>
      </c>
      <c r="C73" s="76" t="s">
        <v>2434</v>
      </c>
      <c r="D73" s="48" t="s">
        <v>678</v>
      </c>
      <c r="E73" s="63">
        <v>6</v>
      </c>
      <c r="F73" s="48" t="s">
        <v>679</v>
      </c>
      <c r="G73" s="63">
        <v>17</v>
      </c>
      <c r="H73" s="40"/>
      <c r="I73" s="63">
        <v>6</v>
      </c>
      <c r="J73" s="40"/>
      <c r="K73" s="63">
        <v>1.18</v>
      </c>
      <c r="L73" s="12">
        <f t="shared" si="7"/>
        <v>19.217391304347824</v>
      </c>
      <c r="M73" s="12">
        <f t="shared" si="8"/>
        <v>17.68</v>
      </c>
      <c r="N73" s="12">
        <f t="shared" si="9"/>
        <v>6</v>
      </c>
      <c r="O73" s="73">
        <f t="shared" si="10"/>
        <v>53.698189134808857</v>
      </c>
      <c r="P73" s="12">
        <f t="shared" si="11"/>
        <v>77.378189134808849</v>
      </c>
      <c r="Q73" s="6"/>
      <c r="R73" s="20">
        <v>77.378189134808849</v>
      </c>
      <c r="S73" s="17">
        <v>54</v>
      </c>
      <c r="T73" s="10" t="s">
        <v>3251</v>
      </c>
    </row>
    <row r="74" spans="1:20" ht="31.5">
      <c r="A74" s="29">
        <v>70</v>
      </c>
      <c r="B74" s="48" t="s">
        <v>1039</v>
      </c>
      <c r="C74" s="81" t="s">
        <v>2491</v>
      </c>
      <c r="D74" s="48" t="s">
        <v>1035</v>
      </c>
      <c r="E74" s="78">
        <v>6</v>
      </c>
      <c r="F74" s="48" t="s">
        <v>1040</v>
      </c>
      <c r="G74" s="63">
        <v>17</v>
      </c>
      <c r="H74" s="40"/>
      <c r="I74" s="63">
        <v>7</v>
      </c>
      <c r="J74" s="40"/>
      <c r="K74" s="63">
        <v>1.27</v>
      </c>
      <c r="L74" s="12">
        <f t="shared" si="7"/>
        <v>19.217391304347824</v>
      </c>
      <c r="M74" s="12">
        <f t="shared" si="8"/>
        <v>17.68</v>
      </c>
      <c r="N74" s="12">
        <f t="shared" si="9"/>
        <v>7</v>
      </c>
      <c r="O74" s="73">
        <f t="shared" si="10"/>
        <v>52.539235412474852</v>
      </c>
      <c r="P74" s="12">
        <f t="shared" si="11"/>
        <v>77.219235412474859</v>
      </c>
      <c r="Q74" s="6"/>
      <c r="R74" s="20">
        <v>77.219235412474859</v>
      </c>
      <c r="S74" s="17">
        <v>55</v>
      </c>
      <c r="T74" s="10" t="s">
        <v>3251</v>
      </c>
    </row>
    <row r="75" spans="1:20" ht="31.5">
      <c r="A75" s="29">
        <v>71</v>
      </c>
      <c r="B75" s="48" t="s">
        <v>1063</v>
      </c>
      <c r="C75" s="62" t="s">
        <v>2503</v>
      </c>
      <c r="D75" s="48" t="s">
        <v>3156</v>
      </c>
      <c r="E75" s="63">
        <v>6</v>
      </c>
      <c r="F75" s="48" t="s">
        <v>1052</v>
      </c>
      <c r="G75" s="63">
        <v>14</v>
      </c>
      <c r="H75" s="40"/>
      <c r="I75" s="63">
        <v>8</v>
      </c>
      <c r="J75" s="40"/>
      <c r="K75" s="63">
        <v>1.1100000000000001</v>
      </c>
      <c r="L75" s="12">
        <f t="shared" si="7"/>
        <v>15.826086956521738</v>
      </c>
      <c r="M75" s="12">
        <f t="shared" si="8"/>
        <v>14.56</v>
      </c>
      <c r="N75" s="12">
        <f t="shared" si="9"/>
        <v>8</v>
      </c>
      <c r="O75" s="73">
        <f t="shared" si="10"/>
        <v>54.599597585513074</v>
      </c>
      <c r="P75" s="12">
        <f t="shared" si="11"/>
        <v>77.159597585513069</v>
      </c>
      <c r="Q75" s="6"/>
      <c r="R75" s="20">
        <v>77.159597585513069</v>
      </c>
      <c r="S75" s="17">
        <v>55</v>
      </c>
      <c r="T75" s="10" t="s">
        <v>3251</v>
      </c>
    </row>
    <row r="76" spans="1:20" ht="31.5">
      <c r="A76" s="29">
        <v>72</v>
      </c>
      <c r="B76" s="66" t="s">
        <v>532</v>
      </c>
      <c r="C76" s="76" t="s">
        <v>2402</v>
      </c>
      <c r="D76" s="48" t="s">
        <v>440</v>
      </c>
      <c r="E76" s="63">
        <v>6</v>
      </c>
      <c r="F76" s="48" t="s">
        <v>518</v>
      </c>
      <c r="G76" s="63">
        <v>11</v>
      </c>
      <c r="H76" s="29"/>
      <c r="I76" s="63">
        <v>9.9</v>
      </c>
      <c r="J76" s="29"/>
      <c r="K76" s="63">
        <v>1.02</v>
      </c>
      <c r="L76" s="12">
        <f t="shared" si="7"/>
        <v>12.434782608695652</v>
      </c>
      <c r="M76" s="12">
        <f t="shared" si="8"/>
        <v>11.44</v>
      </c>
      <c r="N76" s="12">
        <f t="shared" si="9"/>
        <v>9.9</v>
      </c>
      <c r="O76" s="73">
        <f t="shared" si="10"/>
        <v>55.758551307847085</v>
      </c>
      <c r="P76" s="12">
        <f t="shared" si="11"/>
        <v>77.098551307847089</v>
      </c>
      <c r="Q76" s="6"/>
      <c r="R76" s="20">
        <v>77.098551307847089</v>
      </c>
      <c r="S76" s="17">
        <v>56</v>
      </c>
      <c r="T76" s="10" t="s">
        <v>3251</v>
      </c>
    </row>
    <row r="77" spans="1:20" ht="31.5">
      <c r="A77" s="29">
        <v>73</v>
      </c>
      <c r="B77" s="74" t="s">
        <v>42</v>
      </c>
      <c r="C77" s="62" t="s">
        <v>2291</v>
      </c>
      <c r="D77" s="48" t="s">
        <v>77</v>
      </c>
      <c r="E77" s="40">
        <v>6</v>
      </c>
      <c r="F77" s="74" t="s">
        <v>35</v>
      </c>
      <c r="G77" s="63">
        <v>17</v>
      </c>
      <c r="H77" s="40"/>
      <c r="I77" s="40">
        <v>9</v>
      </c>
      <c r="J77" s="40"/>
      <c r="K77" s="63">
        <v>1.44</v>
      </c>
      <c r="L77" s="12">
        <f t="shared" si="7"/>
        <v>19.217391304347824</v>
      </c>
      <c r="M77" s="12">
        <f t="shared" si="8"/>
        <v>17.68</v>
      </c>
      <c r="N77" s="12">
        <f t="shared" si="9"/>
        <v>9</v>
      </c>
      <c r="O77" s="73">
        <f t="shared" si="10"/>
        <v>50.350100603621733</v>
      </c>
      <c r="P77" s="12">
        <f t="shared" si="11"/>
        <v>77.030100603621733</v>
      </c>
      <c r="Q77" s="11"/>
      <c r="R77" s="20">
        <v>77.030100603621733</v>
      </c>
      <c r="S77" s="17">
        <v>57</v>
      </c>
      <c r="T77" s="10" t="s">
        <v>3251</v>
      </c>
    </row>
    <row r="78" spans="1:20" ht="31.5">
      <c r="A78" s="29">
        <v>74</v>
      </c>
      <c r="B78" s="77" t="s">
        <v>534</v>
      </c>
      <c r="C78" s="14" t="s">
        <v>2403</v>
      </c>
      <c r="D78" s="48" t="s">
        <v>440</v>
      </c>
      <c r="E78" s="88">
        <v>6</v>
      </c>
      <c r="F78" s="48" t="s">
        <v>518</v>
      </c>
      <c r="G78" s="63">
        <v>11</v>
      </c>
      <c r="H78" s="40"/>
      <c r="I78" s="63">
        <v>9.9</v>
      </c>
      <c r="J78" s="40"/>
      <c r="K78" s="63">
        <v>1.03</v>
      </c>
      <c r="L78" s="12">
        <f t="shared" si="7"/>
        <v>12.434782608695652</v>
      </c>
      <c r="M78" s="12">
        <f t="shared" si="8"/>
        <v>11.44</v>
      </c>
      <c r="N78" s="12">
        <f t="shared" si="9"/>
        <v>9.9</v>
      </c>
      <c r="O78" s="73">
        <f t="shared" si="10"/>
        <v>55.629778672032188</v>
      </c>
      <c r="P78" s="12">
        <f t="shared" si="11"/>
        <v>76.969778672032191</v>
      </c>
      <c r="Q78" s="6"/>
      <c r="R78" s="20">
        <v>76.969778672032191</v>
      </c>
      <c r="S78" s="17">
        <v>57</v>
      </c>
      <c r="T78" s="10" t="s">
        <v>3251</v>
      </c>
    </row>
    <row r="79" spans="1:20" ht="31.5">
      <c r="A79" s="29">
        <v>75</v>
      </c>
      <c r="B79" s="66" t="s">
        <v>542</v>
      </c>
      <c r="C79" s="76" t="s">
        <v>2409</v>
      </c>
      <c r="D79" s="48" t="s">
        <v>440</v>
      </c>
      <c r="E79" s="63">
        <v>6</v>
      </c>
      <c r="F79" s="48" t="s">
        <v>518</v>
      </c>
      <c r="G79" s="63">
        <v>11</v>
      </c>
      <c r="H79" s="40"/>
      <c r="I79" s="63">
        <v>10</v>
      </c>
      <c r="J79" s="40"/>
      <c r="K79" s="63">
        <v>1.05</v>
      </c>
      <c r="L79" s="12">
        <f t="shared" si="7"/>
        <v>12.434782608695652</v>
      </c>
      <c r="M79" s="12">
        <f t="shared" si="8"/>
        <v>11.44</v>
      </c>
      <c r="N79" s="12">
        <f t="shared" si="9"/>
        <v>10</v>
      </c>
      <c r="O79" s="73">
        <f t="shared" si="10"/>
        <v>55.372233400402415</v>
      </c>
      <c r="P79" s="12">
        <f t="shared" si="11"/>
        <v>76.81223340040242</v>
      </c>
      <c r="Q79" s="6"/>
      <c r="R79" s="20">
        <v>76.81223340040242</v>
      </c>
      <c r="S79" s="17">
        <v>58</v>
      </c>
      <c r="T79" s="10" t="s">
        <v>3251</v>
      </c>
    </row>
    <row r="80" spans="1:20" ht="36" customHeight="1">
      <c r="A80" s="29">
        <v>76</v>
      </c>
      <c r="B80" s="66" t="s">
        <v>202</v>
      </c>
      <c r="C80" s="62" t="s">
        <v>2319</v>
      </c>
      <c r="D80" s="48" t="s">
        <v>203</v>
      </c>
      <c r="E80" s="63">
        <v>6</v>
      </c>
      <c r="F80" s="48" t="s">
        <v>204</v>
      </c>
      <c r="G80" s="63">
        <v>14</v>
      </c>
      <c r="H80" s="29"/>
      <c r="I80" s="63">
        <v>8</v>
      </c>
      <c r="J80" s="29"/>
      <c r="K80" s="63">
        <v>1.1399999999999999</v>
      </c>
      <c r="L80" s="12">
        <f t="shared" si="7"/>
        <v>15.826086956521738</v>
      </c>
      <c r="M80" s="12">
        <f t="shared" si="8"/>
        <v>14.56</v>
      </c>
      <c r="N80" s="12">
        <f t="shared" si="9"/>
        <v>8</v>
      </c>
      <c r="O80" s="73">
        <f t="shared" si="10"/>
        <v>54.21327967806841</v>
      </c>
      <c r="P80" s="12">
        <f t="shared" si="11"/>
        <v>76.773279678068405</v>
      </c>
      <c r="Q80" s="6"/>
      <c r="R80" s="20">
        <v>76.773279678068405</v>
      </c>
      <c r="S80" s="17">
        <v>58</v>
      </c>
      <c r="T80" s="10" t="s">
        <v>3251</v>
      </c>
    </row>
    <row r="81" spans="1:20" ht="31.5">
      <c r="A81" s="29">
        <v>77</v>
      </c>
      <c r="B81" s="92" t="s">
        <v>1307</v>
      </c>
      <c r="C81" s="40" t="s">
        <v>2550</v>
      </c>
      <c r="D81" s="48" t="s">
        <v>3158</v>
      </c>
      <c r="E81" s="31">
        <v>5</v>
      </c>
      <c r="F81" s="48" t="s">
        <v>1292</v>
      </c>
      <c r="G81" s="63">
        <v>14</v>
      </c>
      <c r="H81" s="40"/>
      <c r="I81" s="63">
        <v>7</v>
      </c>
      <c r="J81" s="40"/>
      <c r="K81" s="63">
        <v>1.07</v>
      </c>
      <c r="L81" s="12">
        <f t="shared" si="7"/>
        <v>15.826086956521738</v>
      </c>
      <c r="M81" s="12">
        <f t="shared" si="8"/>
        <v>14.56</v>
      </c>
      <c r="N81" s="12">
        <f t="shared" si="9"/>
        <v>7</v>
      </c>
      <c r="O81" s="73">
        <f t="shared" si="10"/>
        <v>55.114688128772634</v>
      </c>
      <c r="P81" s="12">
        <f t="shared" si="11"/>
        <v>76.67468812877263</v>
      </c>
      <c r="Q81" s="6"/>
      <c r="R81" s="20">
        <v>76.67468812877263</v>
      </c>
      <c r="S81" s="17">
        <v>59</v>
      </c>
      <c r="T81" s="10" t="s">
        <v>3251</v>
      </c>
    </row>
    <row r="82" spans="1:20" ht="31.5">
      <c r="A82" s="29">
        <v>78</v>
      </c>
      <c r="B82" s="66" t="s">
        <v>983</v>
      </c>
      <c r="C82" s="76" t="s">
        <v>2484</v>
      </c>
      <c r="D82" s="48" t="s">
        <v>977</v>
      </c>
      <c r="E82" s="63">
        <v>6</v>
      </c>
      <c r="F82" s="48" t="s">
        <v>978</v>
      </c>
      <c r="G82" s="63">
        <v>16</v>
      </c>
      <c r="H82" s="40"/>
      <c r="I82" s="63">
        <v>8</v>
      </c>
      <c r="J82" s="40"/>
      <c r="K82" s="63">
        <v>1.32</v>
      </c>
      <c r="L82" s="12">
        <f t="shared" si="7"/>
        <v>18.086956521739129</v>
      </c>
      <c r="M82" s="12">
        <f t="shared" si="8"/>
        <v>16.64</v>
      </c>
      <c r="N82" s="12">
        <f t="shared" si="9"/>
        <v>8</v>
      </c>
      <c r="O82" s="73">
        <f t="shared" si="10"/>
        <v>51.895372233400394</v>
      </c>
      <c r="P82" s="12">
        <f t="shared" si="11"/>
        <v>76.535372233400395</v>
      </c>
      <c r="Q82" s="6"/>
      <c r="R82" s="20">
        <v>76.535372233400395</v>
      </c>
      <c r="S82" s="17">
        <v>60</v>
      </c>
      <c r="T82" s="10" t="s">
        <v>3251</v>
      </c>
    </row>
    <row r="83" spans="1:20" ht="31.5">
      <c r="A83" s="29">
        <v>79</v>
      </c>
      <c r="B83" s="48" t="s">
        <v>821</v>
      </c>
      <c r="C83" s="76" t="s">
        <v>2445</v>
      </c>
      <c r="D83" s="48" t="s">
        <v>812</v>
      </c>
      <c r="E83" s="63">
        <v>6</v>
      </c>
      <c r="F83" s="48" t="s">
        <v>820</v>
      </c>
      <c r="G83" s="63">
        <v>13</v>
      </c>
      <c r="H83" s="40"/>
      <c r="I83" s="40">
        <v>9</v>
      </c>
      <c r="J83" s="40"/>
      <c r="K83" s="40">
        <v>1.1599999999999999</v>
      </c>
      <c r="L83" s="12">
        <f t="shared" si="7"/>
        <v>14.695652173913043</v>
      </c>
      <c r="M83" s="12">
        <f t="shared" si="8"/>
        <v>13.52</v>
      </c>
      <c r="N83" s="12">
        <f t="shared" si="9"/>
        <v>9</v>
      </c>
      <c r="O83" s="73">
        <f t="shared" si="10"/>
        <v>53.95573440643863</v>
      </c>
      <c r="P83" s="12">
        <f t="shared" si="11"/>
        <v>76.475734406438633</v>
      </c>
      <c r="Q83" s="6"/>
      <c r="R83" s="20">
        <v>76.475734406438633</v>
      </c>
      <c r="S83" s="17">
        <v>60</v>
      </c>
      <c r="T83" s="10" t="s">
        <v>3251</v>
      </c>
    </row>
    <row r="84" spans="1:20" ht="47.25">
      <c r="A84" s="29">
        <v>80</v>
      </c>
      <c r="B84" s="79" t="s">
        <v>768</v>
      </c>
      <c r="C84" s="76" t="s">
        <v>2440</v>
      </c>
      <c r="D84" s="48" t="s">
        <v>769</v>
      </c>
      <c r="E84" s="63">
        <v>6</v>
      </c>
      <c r="F84" s="48" t="s">
        <v>770</v>
      </c>
      <c r="G84" s="63">
        <v>18</v>
      </c>
      <c r="H84" s="40"/>
      <c r="I84" s="63">
        <v>8</v>
      </c>
      <c r="J84" s="40"/>
      <c r="K84" s="63">
        <v>1.49</v>
      </c>
      <c r="L84" s="12">
        <f t="shared" si="7"/>
        <v>20.347826086956523</v>
      </c>
      <c r="M84" s="12">
        <f t="shared" si="8"/>
        <v>18.72</v>
      </c>
      <c r="N84" s="12">
        <f t="shared" si="9"/>
        <v>8</v>
      </c>
      <c r="O84" s="73">
        <f t="shared" si="10"/>
        <v>49.706237424547282</v>
      </c>
      <c r="P84" s="12">
        <f t="shared" si="11"/>
        <v>76.426237424547281</v>
      </c>
      <c r="Q84" s="6"/>
      <c r="R84" s="20">
        <v>76.426237424547281</v>
      </c>
      <c r="S84" s="17">
        <v>61</v>
      </c>
      <c r="T84" s="10" t="s">
        <v>3251</v>
      </c>
    </row>
    <row r="85" spans="1:20" ht="31.5">
      <c r="A85" s="29">
        <v>81</v>
      </c>
      <c r="B85" s="72" t="s">
        <v>82</v>
      </c>
      <c r="C85" s="29" t="s">
        <v>2288</v>
      </c>
      <c r="D85" s="48" t="s">
        <v>77</v>
      </c>
      <c r="E85" s="40">
        <v>5</v>
      </c>
      <c r="F85" s="48" t="s">
        <v>36</v>
      </c>
      <c r="G85" s="63">
        <v>16</v>
      </c>
      <c r="H85" s="40"/>
      <c r="I85" s="63">
        <v>7.4</v>
      </c>
      <c r="J85" s="40"/>
      <c r="K85" s="63">
        <v>1.29</v>
      </c>
      <c r="L85" s="12">
        <f>IF(G86&lt;&gt;304,(26*G86)/MAX(G$5:G$304),"")</f>
        <v>14.56</v>
      </c>
      <c r="M85" s="12">
        <f t="shared" si="8"/>
        <v>16.64</v>
      </c>
      <c r="N85" s="12">
        <f>IF(I85&lt;&gt;"",IF(I85=0,0,(10*I85)/MAX(I$5:I$304)),"0")</f>
        <v>7.4</v>
      </c>
      <c r="O85" s="73">
        <f t="shared" si="10"/>
        <v>52.281690140845072</v>
      </c>
      <c r="P85" s="12">
        <f t="shared" si="11"/>
        <v>76.321690140845078</v>
      </c>
      <c r="Q85" s="11"/>
      <c r="R85" s="20">
        <v>76.321690140845078</v>
      </c>
      <c r="S85" s="17">
        <v>62</v>
      </c>
      <c r="T85" s="10" t="s">
        <v>3251</v>
      </c>
    </row>
    <row r="86" spans="1:20" ht="31.5">
      <c r="A86" s="29">
        <v>82</v>
      </c>
      <c r="B86" s="75" t="s">
        <v>734</v>
      </c>
      <c r="C86" s="76" t="s">
        <v>2436</v>
      </c>
      <c r="D86" s="48" t="s">
        <v>3153</v>
      </c>
      <c r="E86" s="63">
        <v>6</v>
      </c>
      <c r="F86" s="48" t="s">
        <v>1465</v>
      </c>
      <c r="G86" s="63">
        <v>14</v>
      </c>
      <c r="H86" s="40"/>
      <c r="I86" s="78">
        <v>9</v>
      </c>
      <c r="J86" s="40"/>
      <c r="K86" s="78">
        <v>1.29</v>
      </c>
      <c r="L86" s="12">
        <f t="shared" ref="L86:L117" si="12">IF(G86&lt;&gt;304,(26*G86)/MAX(G$5:G$7),304)</f>
        <v>15.826086956521738</v>
      </c>
      <c r="M86" s="12">
        <f t="shared" si="8"/>
        <v>14.56</v>
      </c>
      <c r="N86" s="12">
        <f t="shared" ref="N86:N149" si="13">IF(I86&lt;&gt;"",IF(I86=0,0,(10*I86)/MAX(I$5:I$246)),"0")</f>
        <v>9</v>
      </c>
      <c r="O86" s="73">
        <f t="shared" si="10"/>
        <v>52.281690140845072</v>
      </c>
      <c r="P86" s="12">
        <f t="shared" si="11"/>
        <v>75.841690140845074</v>
      </c>
      <c r="Q86" s="6"/>
      <c r="R86" s="20">
        <v>75.841690140845074</v>
      </c>
      <c r="S86" s="17">
        <v>63</v>
      </c>
      <c r="T86" s="10" t="s">
        <v>3251</v>
      </c>
    </row>
    <row r="87" spans="1:20" ht="31.5">
      <c r="A87" s="29">
        <v>83</v>
      </c>
      <c r="B87" s="48" t="s">
        <v>1158</v>
      </c>
      <c r="C87" s="40" t="s">
        <v>2518</v>
      </c>
      <c r="D87" s="48" t="s">
        <v>3156</v>
      </c>
      <c r="E87" s="78">
        <v>5</v>
      </c>
      <c r="F87" s="48" t="s">
        <v>1052</v>
      </c>
      <c r="G87" s="63">
        <v>14</v>
      </c>
      <c r="H87" s="40"/>
      <c r="I87" s="63">
        <v>9.5</v>
      </c>
      <c r="J87" s="40"/>
      <c r="K87" s="63">
        <v>1.33</v>
      </c>
      <c r="L87" s="12">
        <f t="shared" si="12"/>
        <v>15.826086956521738</v>
      </c>
      <c r="M87" s="12">
        <f t="shared" si="8"/>
        <v>14.56</v>
      </c>
      <c r="N87" s="12">
        <f t="shared" si="13"/>
        <v>9.5</v>
      </c>
      <c r="O87" s="73">
        <f t="shared" si="10"/>
        <v>51.766599597585511</v>
      </c>
      <c r="P87" s="12">
        <f t="shared" si="11"/>
        <v>75.826599597585513</v>
      </c>
      <c r="Q87" s="6"/>
      <c r="R87" s="20">
        <v>75.826599597585513</v>
      </c>
      <c r="S87" s="17">
        <v>63</v>
      </c>
      <c r="T87" s="10" t="s">
        <v>3251</v>
      </c>
    </row>
    <row r="88" spans="1:20" ht="31.5">
      <c r="A88" s="29">
        <v>84</v>
      </c>
      <c r="B88" s="66" t="s">
        <v>490</v>
      </c>
      <c r="C88" s="29" t="s">
        <v>2380</v>
      </c>
      <c r="D88" s="48" t="s">
        <v>440</v>
      </c>
      <c r="E88" s="63">
        <v>5</v>
      </c>
      <c r="F88" s="48" t="s">
        <v>475</v>
      </c>
      <c r="G88" s="63">
        <v>10</v>
      </c>
      <c r="H88" s="40"/>
      <c r="I88" s="63">
        <v>9.8000000000000007</v>
      </c>
      <c r="J88" s="40"/>
      <c r="K88" s="63">
        <v>1.04</v>
      </c>
      <c r="L88" s="12">
        <f t="shared" si="12"/>
        <v>11.304347826086957</v>
      </c>
      <c r="M88" s="12">
        <f t="shared" si="8"/>
        <v>10.4</v>
      </c>
      <c r="N88" s="12">
        <f t="shared" si="13"/>
        <v>9.8000000000000007</v>
      </c>
      <c r="O88" s="73">
        <f t="shared" si="10"/>
        <v>55.501006036217305</v>
      </c>
      <c r="P88" s="12">
        <f t="shared" si="11"/>
        <v>75.701006036217308</v>
      </c>
      <c r="Q88" s="6"/>
      <c r="R88" s="20">
        <v>75.701006036217308</v>
      </c>
      <c r="S88" s="17">
        <v>64</v>
      </c>
      <c r="T88" s="10" t="s">
        <v>3251</v>
      </c>
    </row>
    <row r="89" spans="1:20" ht="31.5">
      <c r="A89" s="29">
        <v>85</v>
      </c>
      <c r="B89" s="66" t="s">
        <v>501</v>
      </c>
      <c r="C89" s="29" t="s">
        <v>2385</v>
      </c>
      <c r="D89" s="66" t="s">
        <v>440</v>
      </c>
      <c r="E89" s="70">
        <v>5</v>
      </c>
      <c r="F89" s="66" t="s">
        <v>475</v>
      </c>
      <c r="G89" s="63">
        <v>14</v>
      </c>
      <c r="H89" s="29"/>
      <c r="I89" s="63">
        <v>8.9</v>
      </c>
      <c r="J89" s="29"/>
      <c r="K89" s="70">
        <v>1.31</v>
      </c>
      <c r="L89" s="12">
        <f t="shared" si="12"/>
        <v>15.826086956521738</v>
      </c>
      <c r="M89" s="12">
        <f t="shared" si="8"/>
        <v>14.56</v>
      </c>
      <c r="N89" s="12">
        <f t="shared" si="13"/>
        <v>8.9</v>
      </c>
      <c r="O89" s="73">
        <f t="shared" si="10"/>
        <v>52.024144869215284</v>
      </c>
      <c r="P89" s="12">
        <f t="shared" si="11"/>
        <v>75.484144869215285</v>
      </c>
      <c r="Q89" s="6"/>
      <c r="R89" s="20">
        <v>75.484144869215285</v>
      </c>
      <c r="S89" s="17">
        <v>65</v>
      </c>
      <c r="T89" s="10" t="s">
        <v>3251</v>
      </c>
    </row>
    <row r="90" spans="1:20" ht="31.5">
      <c r="A90" s="29">
        <v>86</v>
      </c>
      <c r="B90" s="94" t="s">
        <v>2629</v>
      </c>
      <c r="C90" s="29" t="s">
        <v>2630</v>
      </c>
      <c r="D90" s="95" t="s">
        <v>2553</v>
      </c>
      <c r="E90" s="29">
        <v>6</v>
      </c>
      <c r="F90" s="94" t="s">
        <v>557</v>
      </c>
      <c r="G90" s="29">
        <v>11</v>
      </c>
      <c r="H90" s="29"/>
      <c r="I90" s="29">
        <v>10</v>
      </c>
      <c r="J90" s="29"/>
      <c r="K90" s="29">
        <v>1.1599999999999999</v>
      </c>
      <c r="L90" s="12">
        <f t="shared" si="12"/>
        <v>12.434782608695652</v>
      </c>
      <c r="M90" s="12">
        <f t="shared" si="8"/>
        <v>11.44</v>
      </c>
      <c r="N90" s="12">
        <f t="shared" si="13"/>
        <v>10</v>
      </c>
      <c r="O90" s="73">
        <f t="shared" si="10"/>
        <v>53.95573440643863</v>
      </c>
      <c r="P90" s="12">
        <f t="shared" si="11"/>
        <v>75.395734406438635</v>
      </c>
      <c r="Q90" s="6"/>
      <c r="R90" s="20">
        <v>75.395734406438635</v>
      </c>
      <c r="S90" s="17">
        <v>66</v>
      </c>
      <c r="T90" s="10" t="s">
        <v>3251</v>
      </c>
    </row>
    <row r="91" spans="1:20" ht="47.25">
      <c r="A91" s="29">
        <v>87</v>
      </c>
      <c r="B91" s="77" t="s">
        <v>175</v>
      </c>
      <c r="C91" s="76" t="s">
        <v>2316</v>
      </c>
      <c r="D91" s="48" t="s">
        <v>3150</v>
      </c>
      <c r="E91" s="63">
        <v>6</v>
      </c>
      <c r="F91" s="48" t="s">
        <v>177</v>
      </c>
      <c r="G91" s="63">
        <v>14</v>
      </c>
      <c r="H91" s="40"/>
      <c r="I91" s="63">
        <v>7</v>
      </c>
      <c r="J91" s="40"/>
      <c r="K91" s="63">
        <v>1.17</v>
      </c>
      <c r="L91" s="12">
        <f t="shared" si="12"/>
        <v>15.826086956521738</v>
      </c>
      <c r="M91" s="12">
        <f t="shared" si="8"/>
        <v>14.56</v>
      </c>
      <c r="N91" s="12">
        <f t="shared" si="13"/>
        <v>7</v>
      </c>
      <c r="O91" s="73">
        <f t="shared" si="10"/>
        <v>53.82696177062374</v>
      </c>
      <c r="P91" s="12">
        <f t="shared" si="11"/>
        <v>75.386961770623742</v>
      </c>
      <c r="Q91" s="6"/>
      <c r="R91" s="20">
        <v>75.386961770623742</v>
      </c>
      <c r="S91" s="17">
        <v>66</v>
      </c>
      <c r="T91" s="10" t="s">
        <v>3251</v>
      </c>
    </row>
    <row r="92" spans="1:20" ht="31.5">
      <c r="A92" s="29">
        <v>88</v>
      </c>
      <c r="B92" s="68" t="s">
        <v>435</v>
      </c>
      <c r="C92" s="78" t="s">
        <v>2357</v>
      </c>
      <c r="D92" s="68" t="s">
        <v>423</v>
      </c>
      <c r="E92" s="80">
        <v>6</v>
      </c>
      <c r="F92" s="68" t="s">
        <v>424</v>
      </c>
      <c r="G92" s="63">
        <v>13</v>
      </c>
      <c r="H92" s="29"/>
      <c r="I92" s="63">
        <v>9</v>
      </c>
      <c r="J92" s="29"/>
      <c r="K92" s="63">
        <v>1.25</v>
      </c>
      <c r="L92" s="12">
        <f t="shared" si="12"/>
        <v>14.695652173913043</v>
      </c>
      <c r="M92" s="12">
        <f t="shared" si="8"/>
        <v>13.52</v>
      </c>
      <c r="N92" s="12">
        <f t="shared" si="13"/>
        <v>9</v>
      </c>
      <c r="O92" s="73">
        <f t="shared" si="10"/>
        <v>52.796780684104625</v>
      </c>
      <c r="P92" s="12">
        <f t="shared" si="11"/>
        <v>75.316780684104629</v>
      </c>
      <c r="Q92" s="6"/>
      <c r="R92" s="20">
        <v>75.316780684104629</v>
      </c>
      <c r="S92" s="17">
        <v>67</v>
      </c>
      <c r="T92" s="10" t="s">
        <v>3251</v>
      </c>
    </row>
    <row r="93" spans="1:20" ht="31.5">
      <c r="A93" s="29">
        <v>89</v>
      </c>
      <c r="B93" s="48" t="s">
        <v>2612</v>
      </c>
      <c r="C93" s="81" t="s">
        <v>2613</v>
      </c>
      <c r="D93" s="48" t="s">
        <v>2614</v>
      </c>
      <c r="E93" s="78">
        <v>6</v>
      </c>
      <c r="F93" s="48" t="s">
        <v>642</v>
      </c>
      <c r="G93" s="63">
        <v>13</v>
      </c>
      <c r="H93" s="40"/>
      <c r="I93" s="63">
        <v>8.6</v>
      </c>
      <c r="J93" s="40"/>
      <c r="K93" s="63">
        <v>1.22</v>
      </c>
      <c r="L93" s="12">
        <f t="shared" si="12"/>
        <v>14.695652173913043</v>
      </c>
      <c r="M93" s="12">
        <f t="shared" si="8"/>
        <v>13.52</v>
      </c>
      <c r="N93" s="12">
        <f t="shared" si="13"/>
        <v>8.6</v>
      </c>
      <c r="O93" s="73">
        <f t="shared" si="10"/>
        <v>53.183098591549296</v>
      </c>
      <c r="P93" s="12">
        <f t="shared" si="11"/>
        <v>75.303098591549286</v>
      </c>
      <c r="Q93" s="6"/>
      <c r="R93" s="20">
        <v>75.303098591549286</v>
      </c>
      <c r="S93" s="17">
        <v>67</v>
      </c>
      <c r="T93" s="10" t="s">
        <v>3251</v>
      </c>
    </row>
    <row r="94" spans="1:20" ht="31.5">
      <c r="A94" s="29">
        <v>90</v>
      </c>
      <c r="B94" s="48" t="s">
        <v>2622</v>
      </c>
      <c r="C94" s="81" t="s">
        <v>2623</v>
      </c>
      <c r="D94" s="48" t="s">
        <v>3156</v>
      </c>
      <c r="E94" s="78">
        <v>6</v>
      </c>
      <c r="F94" s="48" t="s">
        <v>781</v>
      </c>
      <c r="G94" s="63">
        <v>14</v>
      </c>
      <c r="H94" s="40"/>
      <c r="I94" s="63">
        <v>8.5</v>
      </c>
      <c r="J94" s="40"/>
      <c r="K94" s="63">
        <v>1.3</v>
      </c>
      <c r="L94" s="12">
        <f t="shared" si="12"/>
        <v>15.826086956521738</v>
      </c>
      <c r="M94" s="12">
        <f t="shared" si="8"/>
        <v>14.56</v>
      </c>
      <c r="N94" s="12">
        <f t="shared" si="13"/>
        <v>8.5</v>
      </c>
      <c r="O94" s="73">
        <f t="shared" si="10"/>
        <v>52.152917505030182</v>
      </c>
      <c r="P94" s="12">
        <f t="shared" si="11"/>
        <v>75.212917505030191</v>
      </c>
      <c r="Q94" s="6"/>
      <c r="R94" s="20">
        <v>75.212917505030191</v>
      </c>
      <c r="S94" s="17">
        <v>68</v>
      </c>
      <c r="T94" s="10" t="s">
        <v>3251</v>
      </c>
    </row>
    <row r="95" spans="1:20" ht="31.5">
      <c r="A95" s="29">
        <v>91</v>
      </c>
      <c r="B95" s="48" t="s">
        <v>883</v>
      </c>
      <c r="C95" s="90" t="s">
        <v>2472</v>
      </c>
      <c r="D95" s="48" t="s">
        <v>2248</v>
      </c>
      <c r="E95" s="63">
        <v>6</v>
      </c>
      <c r="F95" s="48" t="s">
        <v>3159</v>
      </c>
      <c r="G95" s="63">
        <v>13</v>
      </c>
      <c r="H95" s="40"/>
      <c r="I95" s="63">
        <v>7</v>
      </c>
      <c r="J95" s="40"/>
      <c r="K95" s="63">
        <v>1.1100000000000001</v>
      </c>
      <c r="L95" s="12">
        <f t="shared" si="12"/>
        <v>14.695652173913043</v>
      </c>
      <c r="M95" s="12">
        <f t="shared" si="8"/>
        <v>13.52</v>
      </c>
      <c r="N95" s="12">
        <f t="shared" si="13"/>
        <v>7</v>
      </c>
      <c r="O95" s="73">
        <f t="shared" si="10"/>
        <v>54.599597585513074</v>
      </c>
      <c r="P95" s="12">
        <f t="shared" si="11"/>
        <v>75.119597585513077</v>
      </c>
      <c r="Q95" s="6"/>
      <c r="R95" s="20">
        <v>75.119597585513077</v>
      </c>
      <c r="S95" s="17">
        <v>69</v>
      </c>
      <c r="T95" s="10" t="s">
        <v>3251</v>
      </c>
    </row>
    <row r="96" spans="1:20" ht="31.5">
      <c r="A96" s="29">
        <v>92</v>
      </c>
      <c r="B96" s="82" t="s">
        <v>447</v>
      </c>
      <c r="C96" s="40" t="s">
        <v>2364</v>
      </c>
      <c r="D96" s="84" t="s">
        <v>440</v>
      </c>
      <c r="E96" s="85">
        <v>5</v>
      </c>
      <c r="F96" s="84" t="s">
        <v>441</v>
      </c>
      <c r="G96" s="86">
        <v>10</v>
      </c>
      <c r="H96" s="86"/>
      <c r="I96" s="86">
        <v>9.9</v>
      </c>
      <c r="J96" s="40"/>
      <c r="K96" s="86">
        <v>1.1100000000000001</v>
      </c>
      <c r="L96" s="12">
        <f t="shared" si="12"/>
        <v>11.304347826086957</v>
      </c>
      <c r="M96" s="12">
        <f t="shared" si="8"/>
        <v>10.4</v>
      </c>
      <c r="N96" s="12">
        <f t="shared" si="13"/>
        <v>9.9</v>
      </c>
      <c r="O96" s="73">
        <f t="shared" si="10"/>
        <v>54.599597585513074</v>
      </c>
      <c r="P96" s="12">
        <f t="shared" si="11"/>
        <v>74.899597585513078</v>
      </c>
      <c r="Q96" s="6"/>
      <c r="R96" s="20">
        <v>74.899597585513078</v>
      </c>
      <c r="S96" s="17">
        <v>70</v>
      </c>
      <c r="T96" s="184" t="s">
        <v>3252</v>
      </c>
    </row>
    <row r="97" spans="1:20" ht="31.5">
      <c r="A97" s="29">
        <v>93</v>
      </c>
      <c r="B97" s="77" t="s">
        <v>536</v>
      </c>
      <c r="C97" s="14" t="s">
        <v>2404</v>
      </c>
      <c r="D97" s="77" t="s">
        <v>440</v>
      </c>
      <c r="E97" s="88">
        <v>6</v>
      </c>
      <c r="F97" s="77" t="s">
        <v>518</v>
      </c>
      <c r="G97" s="63">
        <v>12</v>
      </c>
      <c r="H97" s="29"/>
      <c r="I97" s="63">
        <v>10</v>
      </c>
      <c r="J97" s="29"/>
      <c r="K97" s="63">
        <v>1.28</v>
      </c>
      <c r="L97" s="12">
        <f t="shared" si="12"/>
        <v>13.565217391304348</v>
      </c>
      <c r="M97" s="12">
        <f t="shared" si="8"/>
        <v>12.48</v>
      </c>
      <c r="N97" s="12">
        <f t="shared" si="13"/>
        <v>10</v>
      </c>
      <c r="O97" s="73">
        <f t="shared" si="10"/>
        <v>52.410462776659955</v>
      </c>
      <c r="P97" s="12">
        <f t="shared" si="11"/>
        <v>74.890462776659959</v>
      </c>
      <c r="Q97" s="6"/>
      <c r="R97" s="20">
        <v>74.890462776659959</v>
      </c>
      <c r="S97" s="17">
        <v>70</v>
      </c>
      <c r="T97" s="184" t="s">
        <v>3252</v>
      </c>
    </row>
    <row r="98" spans="1:20" ht="31.5">
      <c r="A98" s="29">
        <v>94</v>
      </c>
      <c r="B98" s="92" t="s">
        <v>1299</v>
      </c>
      <c r="C98" s="40" t="s">
        <v>2542</v>
      </c>
      <c r="D98" s="48" t="s">
        <v>3158</v>
      </c>
      <c r="E98" s="31">
        <v>5</v>
      </c>
      <c r="F98" s="48" t="s">
        <v>1292</v>
      </c>
      <c r="G98" s="63">
        <v>19</v>
      </c>
      <c r="H98" s="40"/>
      <c r="I98" s="63">
        <v>4</v>
      </c>
      <c r="J98" s="40"/>
      <c r="K98" s="63">
        <v>1.38</v>
      </c>
      <c r="L98" s="12">
        <f t="shared" si="12"/>
        <v>21.478260869565219</v>
      </c>
      <c r="M98" s="12">
        <f t="shared" si="8"/>
        <v>19.760000000000002</v>
      </c>
      <c r="N98" s="12">
        <f t="shared" si="13"/>
        <v>4</v>
      </c>
      <c r="O98" s="73">
        <f t="shared" si="10"/>
        <v>51.122736418511067</v>
      </c>
      <c r="P98" s="12">
        <f t="shared" si="11"/>
        <v>74.882736418511072</v>
      </c>
      <c r="Q98" s="6"/>
      <c r="R98" s="20">
        <v>74.882736418511072</v>
      </c>
      <c r="S98" s="17">
        <v>70</v>
      </c>
      <c r="T98" s="184" t="s">
        <v>3252</v>
      </c>
    </row>
    <row r="99" spans="1:20" ht="31.5">
      <c r="A99" s="29">
        <v>95</v>
      </c>
      <c r="B99" s="48" t="s">
        <v>138</v>
      </c>
      <c r="C99" s="29" t="s">
        <v>2305</v>
      </c>
      <c r="D99" s="48" t="s">
        <v>2236</v>
      </c>
      <c r="E99" s="63">
        <v>5</v>
      </c>
      <c r="F99" s="48" t="s">
        <v>137</v>
      </c>
      <c r="G99" s="63">
        <v>14</v>
      </c>
      <c r="H99" s="29"/>
      <c r="I99" s="63">
        <v>7</v>
      </c>
      <c r="J99" s="29"/>
      <c r="K99" s="63">
        <v>1.21</v>
      </c>
      <c r="L99" s="12">
        <f t="shared" si="12"/>
        <v>15.826086956521738</v>
      </c>
      <c r="M99" s="12">
        <f t="shared" si="8"/>
        <v>14.56</v>
      </c>
      <c r="N99" s="12">
        <f t="shared" si="13"/>
        <v>7</v>
      </c>
      <c r="O99" s="73">
        <f t="shared" si="10"/>
        <v>53.311871227364186</v>
      </c>
      <c r="P99" s="12">
        <f t="shared" si="11"/>
        <v>74.871871227364181</v>
      </c>
      <c r="Q99" s="11"/>
      <c r="R99" s="20">
        <v>74.871871227364181</v>
      </c>
      <c r="S99" s="17">
        <v>70</v>
      </c>
      <c r="T99" s="184" t="s">
        <v>3252</v>
      </c>
    </row>
    <row r="100" spans="1:20" ht="31.5">
      <c r="A100" s="29">
        <v>96</v>
      </c>
      <c r="B100" s="68" t="s">
        <v>507</v>
      </c>
      <c r="C100" s="29" t="s">
        <v>2391</v>
      </c>
      <c r="D100" s="68" t="s">
        <v>440</v>
      </c>
      <c r="E100" s="80">
        <v>5</v>
      </c>
      <c r="F100" s="68" t="s">
        <v>475</v>
      </c>
      <c r="G100" s="63">
        <v>10</v>
      </c>
      <c r="H100" s="40"/>
      <c r="I100" s="63">
        <v>10</v>
      </c>
      <c r="J100" s="40"/>
      <c r="K100" s="63">
        <v>1.1200000000000001</v>
      </c>
      <c r="L100" s="12">
        <f t="shared" si="12"/>
        <v>11.304347826086957</v>
      </c>
      <c r="M100" s="12">
        <f t="shared" si="8"/>
        <v>10.4</v>
      </c>
      <c r="N100" s="12">
        <f t="shared" si="13"/>
        <v>10</v>
      </c>
      <c r="O100" s="73">
        <f t="shared" si="10"/>
        <v>54.470824949698184</v>
      </c>
      <c r="P100" s="12">
        <f t="shared" si="11"/>
        <v>74.870824949698175</v>
      </c>
      <c r="Q100" s="6"/>
      <c r="R100" s="20">
        <v>74.870824949698175</v>
      </c>
      <c r="S100" s="17">
        <v>70</v>
      </c>
      <c r="T100" s="184" t="s">
        <v>3252</v>
      </c>
    </row>
    <row r="101" spans="1:20" ht="31.5">
      <c r="A101" s="29">
        <v>97</v>
      </c>
      <c r="B101" s="47" t="s">
        <v>25</v>
      </c>
      <c r="C101" s="76" t="s">
        <v>2301</v>
      </c>
      <c r="D101" s="48" t="s">
        <v>88</v>
      </c>
      <c r="E101" s="63">
        <v>6</v>
      </c>
      <c r="F101" s="47" t="s">
        <v>22</v>
      </c>
      <c r="G101" s="63">
        <v>14</v>
      </c>
      <c r="H101" s="29"/>
      <c r="I101" s="63">
        <v>8</v>
      </c>
      <c r="J101" s="29"/>
      <c r="K101" s="63">
        <v>1.29</v>
      </c>
      <c r="L101" s="12">
        <f t="shared" si="12"/>
        <v>15.826086956521738</v>
      </c>
      <c r="M101" s="12">
        <f t="shared" si="8"/>
        <v>14.56</v>
      </c>
      <c r="N101" s="12">
        <f t="shared" si="13"/>
        <v>8</v>
      </c>
      <c r="O101" s="73">
        <f t="shared" si="10"/>
        <v>52.281690140845072</v>
      </c>
      <c r="P101" s="12">
        <f t="shared" si="11"/>
        <v>74.841690140845074</v>
      </c>
      <c r="Q101" s="11"/>
      <c r="R101" s="20">
        <v>74.841690140845074</v>
      </c>
      <c r="S101" s="17">
        <v>71</v>
      </c>
      <c r="T101" s="184" t="s">
        <v>3252</v>
      </c>
    </row>
    <row r="102" spans="1:20" s="9" customFormat="1" ht="31.5">
      <c r="A102" s="29">
        <v>98</v>
      </c>
      <c r="B102" s="66" t="s">
        <v>519</v>
      </c>
      <c r="C102" s="76" t="s">
        <v>2396</v>
      </c>
      <c r="D102" s="48" t="s">
        <v>440</v>
      </c>
      <c r="E102" s="63">
        <v>6</v>
      </c>
      <c r="F102" s="48" t="s">
        <v>518</v>
      </c>
      <c r="G102" s="63">
        <v>16</v>
      </c>
      <c r="H102" s="40"/>
      <c r="I102" s="40">
        <v>5</v>
      </c>
      <c r="J102" s="40"/>
      <c r="K102" s="63">
        <v>1.22</v>
      </c>
      <c r="L102" s="12">
        <f t="shared" si="12"/>
        <v>18.086956521739129</v>
      </c>
      <c r="M102" s="12">
        <f t="shared" si="8"/>
        <v>16.64</v>
      </c>
      <c r="N102" s="12">
        <f t="shared" si="13"/>
        <v>5</v>
      </c>
      <c r="O102" s="73">
        <f t="shared" si="10"/>
        <v>53.183098591549296</v>
      </c>
      <c r="P102" s="12">
        <f t="shared" si="11"/>
        <v>74.823098591549297</v>
      </c>
      <c r="Q102" s="10"/>
      <c r="R102" s="20">
        <v>74.823098591549297</v>
      </c>
      <c r="S102" s="17">
        <v>71</v>
      </c>
      <c r="T102" s="184" t="s">
        <v>3252</v>
      </c>
    </row>
    <row r="103" spans="1:20" ht="31.5">
      <c r="A103" s="29">
        <v>99</v>
      </c>
      <c r="B103" s="77" t="s">
        <v>540</v>
      </c>
      <c r="C103" s="14" t="s">
        <v>2407</v>
      </c>
      <c r="D103" s="77" t="s">
        <v>440</v>
      </c>
      <c r="E103" s="88">
        <v>6</v>
      </c>
      <c r="F103" s="77" t="s">
        <v>518</v>
      </c>
      <c r="G103" s="63">
        <v>11</v>
      </c>
      <c r="H103" s="29"/>
      <c r="I103" s="63">
        <v>8.9</v>
      </c>
      <c r="J103" s="29"/>
      <c r="K103" s="63">
        <v>1.1200000000000001</v>
      </c>
      <c r="L103" s="12">
        <f t="shared" si="12"/>
        <v>12.434782608695652</v>
      </c>
      <c r="M103" s="12">
        <f t="shared" si="8"/>
        <v>11.44</v>
      </c>
      <c r="N103" s="12">
        <f t="shared" si="13"/>
        <v>8.9</v>
      </c>
      <c r="O103" s="73">
        <f t="shared" si="10"/>
        <v>54.470824949698184</v>
      </c>
      <c r="P103" s="12">
        <f t="shared" si="11"/>
        <v>74.810824949698187</v>
      </c>
      <c r="Q103" s="6"/>
      <c r="R103" s="20">
        <v>74.810824949698187</v>
      </c>
      <c r="S103" s="17">
        <v>71</v>
      </c>
      <c r="T103" s="184" t="s">
        <v>3252</v>
      </c>
    </row>
    <row r="104" spans="1:20" ht="31.5">
      <c r="A104" s="29">
        <v>100</v>
      </c>
      <c r="B104" s="48" t="s">
        <v>442</v>
      </c>
      <c r="C104" s="29" t="s">
        <v>2359</v>
      </c>
      <c r="D104" s="48" t="s">
        <v>440</v>
      </c>
      <c r="E104" s="63">
        <v>5</v>
      </c>
      <c r="F104" s="48" t="s">
        <v>441</v>
      </c>
      <c r="G104" s="63">
        <v>10</v>
      </c>
      <c r="H104" s="29"/>
      <c r="I104" s="63">
        <v>9</v>
      </c>
      <c r="J104" s="29"/>
      <c r="K104" s="63">
        <v>1.05</v>
      </c>
      <c r="L104" s="12">
        <f t="shared" si="12"/>
        <v>11.304347826086957</v>
      </c>
      <c r="M104" s="12">
        <f t="shared" si="8"/>
        <v>10.4</v>
      </c>
      <c r="N104" s="12">
        <f t="shared" si="13"/>
        <v>9</v>
      </c>
      <c r="O104" s="73">
        <f t="shared" si="10"/>
        <v>55.372233400402415</v>
      </c>
      <c r="P104" s="12">
        <f t="shared" si="11"/>
        <v>74.772233400402413</v>
      </c>
      <c r="Q104" s="6"/>
      <c r="R104" s="20">
        <v>74.772233400402413</v>
      </c>
      <c r="S104" s="17">
        <v>71</v>
      </c>
      <c r="T104" s="184" t="s">
        <v>3252</v>
      </c>
    </row>
    <row r="105" spans="1:20" ht="31.5">
      <c r="A105" s="29">
        <v>101</v>
      </c>
      <c r="B105" s="66" t="s">
        <v>543</v>
      </c>
      <c r="C105" s="76" t="s">
        <v>2410</v>
      </c>
      <c r="D105" s="48" t="s">
        <v>440</v>
      </c>
      <c r="E105" s="63">
        <v>6</v>
      </c>
      <c r="F105" s="48" t="s">
        <v>518</v>
      </c>
      <c r="G105" s="40">
        <v>10</v>
      </c>
      <c r="H105" s="40"/>
      <c r="I105" s="40">
        <v>9.9</v>
      </c>
      <c r="J105" s="40"/>
      <c r="K105" s="63">
        <v>1.1200000000000001</v>
      </c>
      <c r="L105" s="12">
        <f t="shared" si="12"/>
        <v>11.304347826086957</v>
      </c>
      <c r="M105" s="12">
        <f t="shared" si="8"/>
        <v>10.4</v>
      </c>
      <c r="N105" s="12">
        <f t="shared" si="13"/>
        <v>9.9</v>
      </c>
      <c r="O105" s="73">
        <f t="shared" si="10"/>
        <v>54.470824949698184</v>
      </c>
      <c r="P105" s="12">
        <f t="shared" si="11"/>
        <v>74.770824949698181</v>
      </c>
      <c r="Q105" s="6"/>
      <c r="R105" s="20">
        <v>74.770824949698181</v>
      </c>
      <c r="S105" s="17">
        <v>71</v>
      </c>
      <c r="T105" s="184" t="s">
        <v>3252</v>
      </c>
    </row>
    <row r="106" spans="1:20" ht="31.5">
      <c r="A106" s="29">
        <v>102</v>
      </c>
      <c r="B106" s="66" t="s">
        <v>556</v>
      </c>
      <c r="C106" s="69" t="s">
        <v>2420</v>
      </c>
      <c r="D106" s="66" t="s">
        <v>440</v>
      </c>
      <c r="E106" s="70">
        <v>6</v>
      </c>
      <c r="F106" s="66" t="s">
        <v>557</v>
      </c>
      <c r="G106" s="63">
        <v>9</v>
      </c>
      <c r="H106" s="29"/>
      <c r="I106" s="63">
        <v>10</v>
      </c>
      <c r="J106" s="29"/>
      <c r="K106" s="70">
        <v>1.05</v>
      </c>
      <c r="L106" s="12">
        <f t="shared" si="12"/>
        <v>10.173913043478262</v>
      </c>
      <c r="M106" s="12">
        <f t="shared" si="8"/>
        <v>9.36</v>
      </c>
      <c r="N106" s="12">
        <f t="shared" si="13"/>
        <v>10</v>
      </c>
      <c r="O106" s="73">
        <f t="shared" si="10"/>
        <v>55.372233400402415</v>
      </c>
      <c r="P106" s="12">
        <f t="shared" si="11"/>
        <v>74.732233400402407</v>
      </c>
      <c r="Q106" s="6"/>
      <c r="R106" s="20">
        <v>74.732233400402407</v>
      </c>
      <c r="S106" s="17">
        <v>72</v>
      </c>
      <c r="T106" s="184" t="s">
        <v>3252</v>
      </c>
    </row>
    <row r="107" spans="1:20" ht="31.5">
      <c r="A107" s="29">
        <v>103</v>
      </c>
      <c r="B107" s="68" t="s">
        <v>151</v>
      </c>
      <c r="C107" s="78" t="s">
        <v>2314</v>
      </c>
      <c r="D107" s="48" t="s">
        <v>2236</v>
      </c>
      <c r="E107" s="80">
        <v>6</v>
      </c>
      <c r="F107" s="68" t="s">
        <v>137</v>
      </c>
      <c r="G107" s="63">
        <v>12</v>
      </c>
      <c r="H107" s="29"/>
      <c r="I107" s="63">
        <v>9</v>
      </c>
      <c r="J107" s="29"/>
      <c r="K107" s="63">
        <v>1.22</v>
      </c>
      <c r="L107" s="12">
        <f t="shared" si="12"/>
        <v>13.565217391304348</v>
      </c>
      <c r="M107" s="12">
        <f t="shared" si="8"/>
        <v>12.48</v>
      </c>
      <c r="N107" s="12">
        <f t="shared" si="13"/>
        <v>9</v>
      </c>
      <c r="O107" s="73">
        <f t="shared" si="10"/>
        <v>53.183098591549296</v>
      </c>
      <c r="P107" s="12">
        <f t="shared" si="11"/>
        <v>74.6630985915493</v>
      </c>
      <c r="Q107" s="6"/>
      <c r="R107" s="20">
        <v>74.6630985915493</v>
      </c>
      <c r="S107" s="17">
        <v>72</v>
      </c>
      <c r="T107" s="184" t="s">
        <v>3252</v>
      </c>
    </row>
    <row r="108" spans="1:20" ht="31.5">
      <c r="A108" s="29">
        <v>104</v>
      </c>
      <c r="B108" s="48" t="s">
        <v>264</v>
      </c>
      <c r="C108" s="87" t="s">
        <v>2330</v>
      </c>
      <c r="D108" s="48" t="s">
        <v>254</v>
      </c>
      <c r="E108" s="63">
        <v>6</v>
      </c>
      <c r="F108" s="48" t="s">
        <v>255</v>
      </c>
      <c r="G108" s="63">
        <v>11</v>
      </c>
      <c r="H108" s="29"/>
      <c r="I108" s="63">
        <v>9</v>
      </c>
      <c r="J108" s="29"/>
      <c r="K108" s="63">
        <v>1.1399999999999999</v>
      </c>
      <c r="L108" s="12">
        <f t="shared" si="12"/>
        <v>12.434782608695652</v>
      </c>
      <c r="M108" s="12">
        <f t="shared" si="8"/>
        <v>11.44</v>
      </c>
      <c r="N108" s="12">
        <f t="shared" si="13"/>
        <v>9</v>
      </c>
      <c r="O108" s="73">
        <f t="shared" si="10"/>
        <v>54.21327967806841</v>
      </c>
      <c r="P108" s="12">
        <f t="shared" si="11"/>
        <v>74.653279678068401</v>
      </c>
      <c r="Q108" s="6"/>
      <c r="R108" s="20">
        <v>74.653279678068401</v>
      </c>
      <c r="S108" s="17">
        <v>72</v>
      </c>
      <c r="T108" s="184" t="s">
        <v>3252</v>
      </c>
    </row>
    <row r="109" spans="1:20" ht="31.5">
      <c r="A109" s="29">
        <v>105</v>
      </c>
      <c r="B109" s="48" t="s">
        <v>547</v>
      </c>
      <c r="C109" s="76" t="s">
        <v>2413</v>
      </c>
      <c r="D109" s="48" t="s">
        <v>440</v>
      </c>
      <c r="E109" s="63">
        <v>6</v>
      </c>
      <c r="F109" s="48" t="s">
        <v>518</v>
      </c>
      <c r="G109" s="63">
        <v>14</v>
      </c>
      <c r="H109" s="29"/>
      <c r="I109" s="63">
        <v>9</v>
      </c>
      <c r="J109" s="29"/>
      <c r="K109" s="63">
        <v>1.39</v>
      </c>
      <c r="L109" s="12">
        <f t="shared" si="12"/>
        <v>15.826086956521738</v>
      </c>
      <c r="M109" s="12">
        <f t="shared" si="8"/>
        <v>14.56</v>
      </c>
      <c r="N109" s="12">
        <f t="shared" si="13"/>
        <v>9</v>
      </c>
      <c r="O109" s="73">
        <f t="shared" si="10"/>
        <v>50.993963782696177</v>
      </c>
      <c r="P109" s="12">
        <f t="shared" si="11"/>
        <v>74.553963782696172</v>
      </c>
      <c r="Q109" s="6"/>
      <c r="R109" s="20">
        <v>74.553963782696172</v>
      </c>
      <c r="S109" s="17">
        <v>73</v>
      </c>
      <c r="T109" s="184" t="s">
        <v>3252</v>
      </c>
    </row>
    <row r="110" spans="1:20" ht="31.5">
      <c r="A110" s="29">
        <v>106</v>
      </c>
      <c r="B110" s="77" t="s">
        <v>502</v>
      </c>
      <c r="C110" s="29" t="s">
        <v>2386</v>
      </c>
      <c r="D110" s="48" t="s">
        <v>440</v>
      </c>
      <c r="E110" s="88">
        <v>5</v>
      </c>
      <c r="F110" s="48" t="s">
        <v>475</v>
      </c>
      <c r="G110" s="63">
        <v>13</v>
      </c>
      <c r="H110" s="40"/>
      <c r="I110" s="63">
        <v>6</v>
      </c>
      <c r="J110" s="40"/>
      <c r="K110" s="63">
        <v>1.08</v>
      </c>
      <c r="L110" s="12">
        <f t="shared" si="12"/>
        <v>14.695652173913043</v>
      </c>
      <c r="M110" s="12">
        <f t="shared" si="8"/>
        <v>13.52</v>
      </c>
      <c r="N110" s="12">
        <f t="shared" si="13"/>
        <v>6</v>
      </c>
      <c r="O110" s="73">
        <f t="shared" si="10"/>
        <v>54.985915492957744</v>
      </c>
      <c r="P110" s="12">
        <f t="shared" si="11"/>
        <v>74.50591549295774</v>
      </c>
      <c r="Q110" s="6"/>
      <c r="R110" s="20">
        <v>74.50591549295774</v>
      </c>
      <c r="S110" s="17">
        <v>74</v>
      </c>
      <c r="T110" s="184" t="s">
        <v>3252</v>
      </c>
    </row>
    <row r="111" spans="1:20" ht="31.5">
      <c r="A111" s="29">
        <v>107</v>
      </c>
      <c r="B111" s="77" t="s">
        <v>566</v>
      </c>
      <c r="C111" s="14" t="s">
        <v>2425</v>
      </c>
      <c r="D111" s="48" t="s">
        <v>440</v>
      </c>
      <c r="E111" s="88">
        <v>6</v>
      </c>
      <c r="F111" s="77" t="s">
        <v>441</v>
      </c>
      <c r="G111" s="63">
        <v>9</v>
      </c>
      <c r="H111" s="40"/>
      <c r="I111" s="63">
        <v>9.9</v>
      </c>
      <c r="J111" s="40"/>
      <c r="K111" s="63">
        <v>1.06</v>
      </c>
      <c r="L111" s="12">
        <f t="shared" si="12"/>
        <v>10.173913043478262</v>
      </c>
      <c r="M111" s="12">
        <f t="shared" si="8"/>
        <v>9.36</v>
      </c>
      <c r="N111" s="12">
        <f t="shared" si="13"/>
        <v>9.9</v>
      </c>
      <c r="O111" s="73">
        <f t="shared" si="10"/>
        <v>55.243460764587518</v>
      </c>
      <c r="P111" s="12">
        <f t="shared" si="11"/>
        <v>74.503460764587516</v>
      </c>
      <c r="Q111" s="6"/>
      <c r="R111" s="20">
        <v>74.503460764587516</v>
      </c>
      <c r="S111" s="17">
        <v>74</v>
      </c>
      <c r="T111" s="184" t="s">
        <v>3252</v>
      </c>
    </row>
    <row r="112" spans="1:20" ht="31.5">
      <c r="A112" s="29">
        <v>108</v>
      </c>
      <c r="B112" s="66" t="s">
        <v>485</v>
      </c>
      <c r="C112" s="29" t="s">
        <v>2376</v>
      </c>
      <c r="D112" s="48" t="s">
        <v>440</v>
      </c>
      <c r="E112" s="63">
        <v>5</v>
      </c>
      <c r="F112" s="48" t="s">
        <v>475</v>
      </c>
      <c r="G112" s="63">
        <v>9</v>
      </c>
      <c r="H112" s="29"/>
      <c r="I112" s="63">
        <v>10</v>
      </c>
      <c r="J112" s="29"/>
      <c r="K112" s="63">
        <v>1.07</v>
      </c>
      <c r="L112" s="12">
        <f t="shared" si="12"/>
        <v>10.173913043478262</v>
      </c>
      <c r="M112" s="12">
        <f t="shared" si="8"/>
        <v>9.36</v>
      </c>
      <c r="N112" s="12">
        <f t="shared" si="13"/>
        <v>10</v>
      </c>
      <c r="O112" s="73">
        <f t="shared" si="10"/>
        <v>55.114688128772634</v>
      </c>
      <c r="P112" s="12">
        <f t="shared" si="11"/>
        <v>74.474688128772641</v>
      </c>
      <c r="Q112" s="6"/>
      <c r="R112" s="20">
        <v>74.474688128772641</v>
      </c>
      <c r="S112" s="17">
        <v>74</v>
      </c>
      <c r="T112" s="184" t="s">
        <v>3252</v>
      </c>
    </row>
    <row r="113" spans="1:29" s="9" customFormat="1" ht="30.75" customHeight="1">
      <c r="A113" s="29">
        <v>109</v>
      </c>
      <c r="B113" s="93" t="s">
        <v>1305</v>
      </c>
      <c r="C113" s="81" t="s">
        <v>2548</v>
      </c>
      <c r="D113" s="48" t="s">
        <v>3158</v>
      </c>
      <c r="E113" s="31">
        <v>6</v>
      </c>
      <c r="F113" s="48" t="s">
        <v>1293</v>
      </c>
      <c r="G113" s="63">
        <v>16</v>
      </c>
      <c r="H113" s="40"/>
      <c r="I113" s="63">
        <v>6</v>
      </c>
      <c r="J113" s="40"/>
      <c r="K113" s="63">
        <v>1.33</v>
      </c>
      <c r="L113" s="12">
        <f t="shared" si="12"/>
        <v>18.086956521739129</v>
      </c>
      <c r="M113" s="12">
        <f t="shared" si="8"/>
        <v>16.64</v>
      </c>
      <c r="N113" s="12">
        <f t="shared" si="13"/>
        <v>6</v>
      </c>
      <c r="O113" s="73">
        <f t="shared" si="10"/>
        <v>51.766599597585511</v>
      </c>
      <c r="P113" s="12">
        <f t="shared" si="11"/>
        <v>74.406599597585512</v>
      </c>
      <c r="Q113" s="6"/>
      <c r="R113" s="20">
        <v>74.406599597585512</v>
      </c>
      <c r="S113" s="17">
        <v>75</v>
      </c>
      <c r="T113" s="184" t="s">
        <v>3252</v>
      </c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s="9" customFormat="1" ht="30" customHeight="1">
      <c r="A114" s="29">
        <v>110</v>
      </c>
      <c r="B114" s="66" t="s">
        <v>539</v>
      </c>
      <c r="C114" s="76" t="s">
        <v>2406</v>
      </c>
      <c r="D114" s="48" t="s">
        <v>440</v>
      </c>
      <c r="E114" s="63">
        <v>6</v>
      </c>
      <c r="F114" s="48" t="s">
        <v>518</v>
      </c>
      <c r="G114" s="40">
        <v>12</v>
      </c>
      <c r="H114" s="40"/>
      <c r="I114" s="40">
        <v>10</v>
      </c>
      <c r="J114" s="40"/>
      <c r="K114" s="40">
        <v>1.32</v>
      </c>
      <c r="L114" s="12">
        <f t="shared" si="12"/>
        <v>13.565217391304348</v>
      </c>
      <c r="M114" s="12">
        <f t="shared" si="8"/>
        <v>12.48</v>
      </c>
      <c r="N114" s="12">
        <f t="shared" si="13"/>
        <v>10</v>
      </c>
      <c r="O114" s="73">
        <f t="shared" si="10"/>
        <v>51.895372233400394</v>
      </c>
      <c r="P114" s="12">
        <f t="shared" si="11"/>
        <v>74.375372233400398</v>
      </c>
      <c r="Q114" s="6"/>
      <c r="R114" s="20">
        <v>74.375372233400398</v>
      </c>
      <c r="S114" s="17">
        <v>75</v>
      </c>
      <c r="T114" s="184" t="s">
        <v>3252</v>
      </c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1:29" s="9" customFormat="1" ht="31.5">
      <c r="A115" s="29">
        <v>111</v>
      </c>
      <c r="B115" s="66" t="s">
        <v>500</v>
      </c>
      <c r="C115" s="29" t="s">
        <v>2384</v>
      </c>
      <c r="D115" s="48" t="s">
        <v>440</v>
      </c>
      <c r="E115" s="63">
        <v>5</v>
      </c>
      <c r="F115" s="48" t="s">
        <v>475</v>
      </c>
      <c r="G115" s="63">
        <v>9</v>
      </c>
      <c r="H115" s="40"/>
      <c r="I115" s="40">
        <v>9.9</v>
      </c>
      <c r="J115" s="40"/>
      <c r="K115" s="63">
        <v>1.07</v>
      </c>
      <c r="L115" s="12">
        <f t="shared" si="12"/>
        <v>10.173913043478262</v>
      </c>
      <c r="M115" s="12">
        <f t="shared" si="8"/>
        <v>9.36</v>
      </c>
      <c r="N115" s="12">
        <f t="shared" si="13"/>
        <v>9.9</v>
      </c>
      <c r="O115" s="73">
        <f t="shared" si="10"/>
        <v>55.114688128772634</v>
      </c>
      <c r="P115" s="12">
        <f t="shared" si="11"/>
        <v>74.374688128772632</v>
      </c>
      <c r="Q115" s="10"/>
      <c r="R115" s="20">
        <v>74.374688128772632</v>
      </c>
      <c r="S115" s="17">
        <v>75</v>
      </c>
      <c r="T115" s="184" t="s">
        <v>3252</v>
      </c>
    </row>
    <row r="116" spans="1:29" ht="31.5">
      <c r="A116" s="29">
        <v>112</v>
      </c>
      <c r="B116" s="66" t="s">
        <v>449</v>
      </c>
      <c r="C116" s="29" t="s">
        <v>2365</v>
      </c>
      <c r="D116" s="48" t="s">
        <v>440</v>
      </c>
      <c r="E116" s="63">
        <v>5</v>
      </c>
      <c r="F116" s="48" t="s">
        <v>441</v>
      </c>
      <c r="G116" s="63">
        <v>13</v>
      </c>
      <c r="H116" s="29"/>
      <c r="I116" s="63">
        <v>9.6</v>
      </c>
      <c r="J116" s="29"/>
      <c r="K116" s="70">
        <v>1.37</v>
      </c>
      <c r="L116" s="12">
        <f t="shared" si="12"/>
        <v>14.695652173913043</v>
      </c>
      <c r="M116" s="12">
        <f t="shared" si="8"/>
        <v>13.52</v>
      </c>
      <c r="N116" s="12">
        <f t="shared" si="13"/>
        <v>9.6</v>
      </c>
      <c r="O116" s="73">
        <f t="shared" si="10"/>
        <v>51.25150905432595</v>
      </c>
      <c r="P116" s="12">
        <f t="shared" si="11"/>
        <v>74.371509054325941</v>
      </c>
      <c r="Q116" s="6"/>
      <c r="R116" s="20">
        <v>74.371509054325941</v>
      </c>
      <c r="S116" s="17">
        <v>75</v>
      </c>
      <c r="T116" s="184" t="s">
        <v>3252</v>
      </c>
    </row>
    <row r="117" spans="1:29" ht="31.5">
      <c r="A117" s="29">
        <v>113</v>
      </c>
      <c r="B117" s="68" t="s">
        <v>561</v>
      </c>
      <c r="C117" s="78" t="s">
        <v>2422</v>
      </c>
      <c r="D117" s="68" t="s">
        <v>440</v>
      </c>
      <c r="E117" s="80">
        <v>6</v>
      </c>
      <c r="F117" s="68" t="s">
        <v>557</v>
      </c>
      <c r="G117" s="63">
        <v>9</v>
      </c>
      <c r="H117" s="40"/>
      <c r="I117" s="63">
        <v>10</v>
      </c>
      <c r="J117" s="40"/>
      <c r="K117" s="63">
        <v>1.08</v>
      </c>
      <c r="L117" s="12">
        <f t="shared" si="12"/>
        <v>10.173913043478262</v>
      </c>
      <c r="M117" s="12">
        <f t="shared" si="8"/>
        <v>9.36</v>
      </c>
      <c r="N117" s="12">
        <f t="shared" si="13"/>
        <v>10</v>
      </c>
      <c r="O117" s="73">
        <f t="shared" si="10"/>
        <v>54.985915492957744</v>
      </c>
      <c r="P117" s="12">
        <f t="shared" si="11"/>
        <v>74.345915492957744</v>
      </c>
      <c r="Q117" s="6"/>
      <c r="R117" s="20">
        <v>74.345915492957744</v>
      </c>
      <c r="S117" s="17">
        <v>76</v>
      </c>
      <c r="T117" s="184" t="s">
        <v>3252</v>
      </c>
    </row>
    <row r="118" spans="1:29" ht="31.5">
      <c r="A118" s="29">
        <v>114</v>
      </c>
      <c r="B118" s="48" t="s">
        <v>2563</v>
      </c>
      <c r="C118" s="40" t="s">
        <v>2564</v>
      </c>
      <c r="D118" s="48" t="s">
        <v>2565</v>
      </c>
      <c r="E118" s="78">
        <v>5</v>
      </c>
      <c r="F118" s="48" t="s">
        <v>137</v>
      </c>
      <c r="G118" s="63">
        <v>14</v>
      </c>
      <c r="H118" s="40"/>
      <c r="I118" s="63">
        <v>8</v>
      </c>
      <c r="J118" s="40"/>
      <c r="K118" s="63">
        <v>1.33</v>
      </c>
      <c r="L118" s="12">
        <f t="shared" ref="L118:L149" si="14">IF(G118&lt;&gt;304,(26*G118)/MAX(G$5:G$7),304)</f>
        <v>15.826086956521738</v>
      </c>
      <c r="M118" s="12">
        <f t="shared" si="8"/>
        <v>14.56</v>
      </c>
      <c r="N118" s="12">
        <f t="shared" si="13"/>
        <v>8</v>
      </c>
      <c r="O118" s="73">
        <f t="shared" si="10"/>
        <v>51.766599597585511</v>
      </c>
      <c r="P118" s="12">
        <f t="shared" si="11"/>
        <v>74.326599597585513</v>
      </c>
      <c r="Q118" s="6"/>
      <c r="R118" s="20">
        <v>74.326599597585513</v>
      </c>
      <c r="S118" s="17">
        <v>76</v>
      </c>
      <c r="T118" s="184" t="s">
        <v>3252</v>
      </c>
    </row>
    <row r="119" spans="1:29" ht="31.5">
      <c r="A119" s="29">
        <v>115</v>
      </c>
      <c r="B119" s="48" t="s">
        <v>537</v>
      </c>
      <c r="C119" s="62" t="s">
        <v>2405</v>
      </c>
      <c r="D119" s="48" t="s">
        <v>440</v>
      </c>
      <c r="E119" s="63">
        <v>6</v>
      </c>
      <c r="F119" s="48" t="s">
        <v>518</v>
      </c>
      <c r="G119" s="63">
        <v>9</v>
      </c>
      <c r="H119" s="29"/>
      <c r="I119" s="63">
        <v>9</v>
      </c>
      <c r="J119" s="29"/>
      <c r="K119" s="63">
        <v>1.01</v>
      </c>
      <c r="L119" s="12">
        <f t="shared" si="14"/>
        <v>10.173913043478262</v>
      </c>
      <c r="M119" s="12">
        <f t="shared" si="8"/>
        <v>9.36</v>
      </c>
      <c r="N119" s="12">
        <f t="shared" si="13"/>
        <v>9</v>
      </c>
      <c r="O119" s="73">
        <f t="shared" si="10"/>
        <v>55.887323943661976</v>
      </c>
      <c r="P119" s="12">
        <f t="shared" si="11"/>
        <v>74.247323943661968</v>
      </c>
      <c r="Q119" s="6"/>
      <c r="R119" s="20">
        <v>74.247323943661968</v>
      </c>
      <c r="S119" s="17">
        <v>77</v>
      </c>
      <c r="T119" s="184" t="s">
        <v>3252</v>
      </c>
    </row>
    <row r="120" spans="1:29" ht="31.5">
      <c r="A120" s="29">
        <v>116</v>
      </c>
      <c r="B120" s="48" t="s">
        <v>2551</v>
      </c>
      <c r="C120" s="40" t="s">
        <v>2552</v>
      </c>
      <c r="D120" s="48" t="s">
        <v>2553</v>
      </c>
      <c r="E120" s="78">
        <v>5</v>
      </c>
      <c r="F120" s="48" t="s">
        <v>475</v>
      </c>
      <c r="G120" s="63">
        <v>10</v>
      </c>
      <c r="H120" s="40"/>
      <c r="I120" s="63">
        <v>10</v>
      </c>
      <c r="J120" s="40"/>
      <c r="K120" s="63">
        <v>1.17</v>
      </c>
      <c r="L120" s="12">
        <f t="shared" si="14"/>
        <v>11.304347826086957</v>
      </c>
      <c r="M120" s="12">
        <f t="shared" si="8"/>
        <v>10.4</v>
      </c>
      <c r="N120" s="12">
        <f t="shared" si="13"/>
        <v>10</v>
      </c>
      <c r="O120" s="73">
        <f t="shared" si="10"/>
        <v>53.82696177062374</v>
      </c>
      <c r="P120" s="12">
        <f t="shared" si="11"/>
        <v>74.226961770623745</v>
      </c>
      <c r="Q120" s="6"/>
      <c r="R120" s="20">
        <v>74.226961770623745</v>
      </c>
      <c r="S120" s="17">
        <v>77</v>
      </c>
      <c r="T120" s="184" t="s">
        <v>3252</v>
      </c>
    </row>
    <row r="121" spans="1:29" ht="31.5">
      <c r="A121" s="29">
        <v>117</v>
      </c>
      <c r="B121" s="82" t="s">
        <v>481</v>
      </c>
      <c r="C121" s="40" t="s">
        <v>2374</v>
      </c>
      <c r="D121" s="84" t="s">
        <v>440</v>
      </c>
      <c r="E121" s="85">
        <v>5</v>
      </c>
      <c r="F121" s="84" t="s">
        <v>475</v>
      </c>
      <c r="G121" s="86">
        <v>9</v>
      </c>
      <c r="H121" s="86"/>
      <c r="I121" s="86">
        <v>10</v>
      </c>
      <c r="J121" s="40"/>
      <c r="K121" s="63">
        <v>1.0900000000000001</v>
      </c>
      <c r="L121" s="12">
        <f t="shared" si="14"/>
        <v>10.173913043478262</v>
      </c>
      <c r="M121" s="12">
        <f t="shared" si="8"/>
        <v>9.36</v>
      </c>
      <c r="N121" s="12">
        <f t="shared" si="13"/>
        <v>10</v>
      </c>
      <c r="O121" s="73">
        <f t="shared" si="10"/>
        <v>54.857142857142861</v>
      </c>
      <c r="P121" s="12">
        <f t="shared" si="11"/>
        <v>74.217142857142861</v>
      </c>
      <c r="Q121" s="6"/>
      <c r="R121" s="20">
        <v>74.217142857142861</v>
      </c>
      <c r="S121" s="17">
        <v>77</v>
      </c>
      <c r="T121" s="184" t="s">
        <v>3252</v>
      </c>
    </row>
    <row r="122" spans="1:29" ht="31.5">
      <c r="A122" s="29">
        <v>118</v>
      </c>
      <c r="B122" s="66" t="s">
        <v>346</v>
      </c>
      <c r="C122" s="29" t="s">
        <v>2342</v>
      </c>
      <c r="D122" s="48" t="s">
        <v>336</v>
      </c>
      <c r="E122" s="63">
        <v>5</v>
      </c>
      <c r="F122" s="48" t="s">
        <v>339</v>
      </c>
      <c r="G122" s="63">
        <v>13</v>
      </c>
      <c r="H122" s="29"/>
      <c r="I122" s="63">
        <v>9.6999999999999993</v>
      </c>
      <c r="J122" s="29"/>
      <c r="K122" s="63">
        <v>1.39</v>
      </c>
      <c r="L122" s="12">
        <f t="shared" si="14"/>
        <v>14.695652173913043</v>
      </c>
      <c r="M122" s="12">
        <f t="shared" si="8"/>
        <v>13.52</v>
      </c>
      <c r="N122" s="12">
        <f t="shared" si="13"/>
        <v>9.6999999999999993</v>
      </c>
      <c r="O122" s="73">
        <f t="shared" si="10"/>
        <v>50.993963782696177</v>
      </c>
      <c r="P122" s="12">
        <f t="shared" si="11"/>
        <v>74.213963782696169</v>
      </c>
      <c r="Q122" s="6"/>
      <c r="R122" s="20">
        <v>74.213963782696169</v>
      </c>
      <c r="S122" s="17">
        <v>77</v>
      </c>
      <c r="T122" s="184" t="s">
        <v>3252</v>
      </c>
    </row>
    <row r="123" spans="1:29" ht="31.5">
      <c r="A123" s="29">
        <v>119</v>
      </c>
      <c r="B123" s="66" t="s">
        <v>150</v>
      </c>
      <c r="C123" s="76" t="s">
        <v>2313</v>
      </c>
      <c r="D123" s="48" t="s">
        <v>2236</v>
      </c>
      <c r="E123" s="63">
        <v>6</v>
      </c>
      <c r="F123" s="48" t="s">
        <v>137</v>
      </c>
      <c r="G123" s="63">
        <v>13</v>
      </c>
      <c r="H123" s="29"/>
      <c r="I123" s="63">
        <v>8</v>
      </c>
      <c r="J123" s="29"/>
      <c r="K123" s="63">
        <v>1.26</v>
      </c>
      <c r="L123" s="12">
        <f t="shared" si="14"/>
        <v>14.695652173913043</v>
      </c>
      <c r="M123" s="12">
        <f t="shared" si="8"/>
        <v>13.52</v>
      </c>
      <c r="N123" s="12">
        <f t="shared" si="13"/>
        <v>8</v>
      </c>
      <c r="O123" s="73">
        <f t="shared" si="10"/>
        <v>52.668008048289742</v>
      </c>
      <c r="P123" s="12">
        <f t="shared" si="11"/>
        <v>74.188008048289745</v>
      </c>
      <c r="Q123" s="6"/>
      <c r="R123" s="20">
        <v>74.188008048289745</v>
      </c>
      <c r="S123" s="17">
        <v>77</v>
      </c>
      <c r="T123" s="184" t="s">
        <v>3252</v>
      </c>
    </row>
    <row r="124" spans="1:29" ht="31.5">
      <c r="A124" s="29">
        <v>120</v>
      </c>
      <c r="B124" s="66" t="s">
        <v>483</v>
      </c>
      <c r="C124" s="29" t="s">
        <v>2375</v>
      </c>
      <c r="D124" s="48" t="s">
        <v>440</v>
      </c>
      <c r="E124" s="63">
        <v>5</v>
      </c>
      <c r="F124" s="48" t="s">
        <v>475</v>
      </c>
      <c r="G124" s="63">
        <v>8</v>
      </c>
      <c r="H124" s="29"/>
      <c r="I124" s="63">
        <v>9.9</v>
      </c>
      <c r="J124" s="29"/>
      <c r="K124" s="70">
        <v>1.01</v>
      </c>
      <c r="L124" s="12">
        <f t="shared" si="14"/>
        <v>9.0434782608695645</v>
      </c>
      <c r="M124" s="12">
        <f t="shared" si="8"/>
        <v>8.32</v>
      </c>
      <c r="N124" s="12">
        <f t="shared" si="13"/>
        <v>9.9</v>
      </c>
      <c r="O124" s="73">
        <f t="shared" si="10"/>
        <v>55.887323943661976</v>
      </c>
      <c r="P124" s="12">
        <f t="shared" si="11"/>
        <v>74.107323943661982</v>
      </c>
      <c r="Q124" s="6"/>
      <c r="R124" s="20">
        <v>74.107323943661982</v>
      </c>
      <c r="S124" s="17">
        <v>78</v>
      </c>
      <c r="T124" s="184" t="s">
        <v>3252</v>
      </c>
    </row>
    <row r="125" spans="1:29" ht="31.5">
      <c r="A125" s="29">
        <v>121</v>
      </c>
      <c r="B125" s="92" t="s">
        <v>1297</v>
      </c>
      <c r="C125" s="40" t="s">
        <v>2540</v>
      </c>
      <c r="D125" s="48" t="s">
        <v>3158</v>
      </c>
      <c r="E125" s="31">
        <v>5</v>
      </c>
      <c r="F125" s="48" t="s">
        <v>1292</v>
      </c>
      <c r="G125" s="63">
        <v>11</v>
      </c>
      <c r="H125" s="40"/>
      <c r="I125" s="63">
        <v>8</v>
      </c>
      <c r="J125" s="40"/>
      <c r="K125" s="63">
        <v>1.1100000000000001</v>
      </c>
      <c r="L125" s="12">
        <f t="shared" si="14"/>
        <v>12.434782608695652</v>
      </c>
      <c r="M125" s="12">
        <f t="shared" si="8"/>
        <v>11.44</v>
      </c>
      <c r="N125" s="12">
        <f t="shared" si="13"/>
        <v>8</v>
      </c>
      <c r="O125" s="73">
        <f t="shared" si="10"/>
        <v>54.599597585513074</v>
      </c>
      <c r="P125" s="12">
        <f t="shared" si="11"/>
        <v>74.039597585513064</v>
      </c>
      <c r="Q125" s="6"/>
      <c r="R125" s="20">
        <v>74.039597585513064</v>
      </c>
      <c r="S125" s="17">
        <v>79</v>
      </c>
      <c r="T125" s="184" t="s">
        <v>3252</v>
      </c>
    </row>
    <row r="126" spans="1:29" ht="31.5">
      <c r="A126" s="29">
        <v>122</v>
      </c>
      <c r="B126" s="66" t="s">
        <v>453</v>
      </c>
      <c r="C126" s="29" t="s">
        <v>2368</v>
      </c>
      <c r="D126" s="48" t="s">
        <v>440</v>
      </c>
      <c r="E126" s="63">
        <v>5</v>
      </c>
      <c r="F126" s="48" t="s">
        <v>441</v>
      </c>
      <c r="G126" s="63">
        <v>10</v>
      </c>
      <c r="H126" s="40"/>
      <c r="I126" s="40">
        <v>9.9</v>
      </c>
      <c r="J126" s="40"/>
      <c r="K126" s="63">
        <v>1.18</v>
      </c>
      <c r="L126" s="12">
        <f t="shared" si="14"/>
        <v>11.304347826086957</v>
      </c>
      <c r="M126" s="12">
        <f t="shared" si="8"/>
        <v>10.4</v>
      </c>
      <c r="N126" s="12">
        <f t="shared" si="13"/>
        <v>9.9</v>
      </c>
      <c r="O126" s="73">
        <f t="shared" si="10"/>
        <v>53.698189134808857</v>
      </c>
      <c r="P126" s="12">
        <f t="shared" si="11"/>
        <v>73.998189134808854</v>
      </c>
      <c r="Q126" s="6"/>
      <c r="R126" s="20">
        <v>73.998189134808854</v>
      </c>
      <c r="S126" s="17">
        <v>79</v>
      </c>
      <c r="T126" s="184" t="s">
        <v>3252</v>
      </c>
    </row>
    <row r="127" spans="1:29" ht="31.5">
      <c r="A127" s="29">
        <v>123</v>
      </c>
      <c r="B127" s="68" t="s">
        <v>520</v>
      </c>
      <c r="C127" s="78" t="s">
        <v>2397</v>
      </c>
      <c r="D127" s="68" t="s">
        <v>440</v>
      </c>
      <c r="E127" s="80">
        <v>6</v>
      </c>
      <c r="F127" s="68" t="s">
        <v>518</v>
      </c>
      <c r="G127" s="63">
        <v>9</v>
      </c>
      <c r="H127" s="40"/>
      <c r="I127" s="63">
        <v>9</v>
      </c>
      <c r="J127" s="40"/>
      <c r="K127" s="63">
        <v>1.03</v>
      </c>
      <c r="L127" s="12">
        <f t="shared" si="14"/>
        <v>10.173913043478262</v>
      </c>
      <c r="M127" s="12">
        <f t="shared" si="8"/>
        <v>9.36</v>
      </c>
      <c r="N127" s="12">
        <f t="shared" si="13"/>
        <v>9</v>
      </c>
      <c r="O127" s="73">
        <f t="shared" si="10"/>
        <v>55.629778672032188</v>
      </c>
      <c r="P127" s="12">
        <f t="shared" si="11"/>
        <v>73.989778672032188</v>
      </c>
      <c r="Q127" s="10"/>
      <c r="R127" s="20">
        <v>73.989778672032188</v>
      </c>
      <c r="S127" s="17">
        <v>79</v>
      </c>
      <c r="T127" s="184" t="s">
        <v>3252</v>
      </c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31.5">
      <c r="A128" s="29">
        <v>124</v>
      </c>
      <c r="B128" s="66" t="s">
        <v>489</v>
      </c>
      <c r="C128" s="40" t="s">
        <v>2379</v>
      </c>
      <c r="D128" s="48" t="s">
        <v>440</v>
      </c>
      <c r="E128" s="63">
        <v>5</v>
      </c>
      <c r="F128" s="48" t="s">
        <v>475</v>
      </c>
      <c r="G128" s="63">
        <v>12</v>
      </c>
      <c r="H128" s="40"/>
      <c r="I128" s="63">
        <v>10</v>
      </c>
      <c r="J128" s="40"/>
      <c r="K128" s="63">
        <v>1.35</v>
      </c>
      <c r="L128" s="12">
        <f t="shared" si="14"/>
        <v>13.565217391304348</v>
      </c>
      <c r="M128" s="12">
        <f t="shared" si="8"/>
        <v>12.48</v>
      </c>
      <c r="N128" s="12">
        <f t="shared" si="13"/>
        <v>10</v>
      </c>
      <c r="O128" s="73">
        <f t="shared" si="10"/>
        <v>51.509054325955731</v>
      </c>
      <c r="P128" s="12">
        <f t="shared" si="11"/>
        <v>73.989054325955735</v>
      </c>
      <c r="Q128" s="6"/>
      <c r="R128" s="20">
        <v>73.989054325955735</v>
      </c>
      <c r="S128" s="17">
        <v>79</v>
      </c>
      <c r="T128" s="184" t="s">
        <v>3252</v>
      </c>
    </row>
    <row r="129" spans="1:29" ht="31.5">
      <c r="A129" s="29">
        <v>125</v>
      </c>
      <c r="B129" s="77" t="s">
        <v>552</v>
      </c>
      <c r="C129" s="76" t="s">
        <v>2416</v>
      </c>
      <c r="D129" s="48" t="s">
        <v>440</v>
      </c>
      <c r="E129" s="63">
        <v>6</v>
      </c>
      <c r="F129" s="48" t="s">
        <v>518</v>
      </c>
      <c r="G129" s="63">
        <v>9</v>
      </c>
      <c r="H129" s="29"/>
      <c r="I129" s="63">
        <v>9.9</v>
      </c>
      <c r="J129" s="29"/>
      <c r="K129" s="63">
        <v>1.1000000000000001</v>
      </c>
      <c r="L129" s="12">
        <f t="shared" si="14"/>
        <v>10.173913043478262</v>
      </c>
      <c r="M129" s="12">
        <f t="shared" si="8"/>
        <v>9.36</v>
      </c>
      <c r="N129" s="12">
        <f t="shared" si="13"/>
        <v>9.9</v>
      </c>
      <c r="O129" s="73">
        <f t="shared" si="10"/>
        <v>54.728370221327971</v>
      </c>
      <c r="P129" s="12">
        <f t="shared" si="11"/>
        <v>73.988370221327969</v>
      </c>
      <c r="Q129" s="6"/>
      <c r="R129" s="20">
        <v>73.988370221327969</v>
      </c>
      <c r="S129" s="17">
        <v>79</v>
      </c>
      <c r="T129" s="184" t="s">
        <v>3252</v>
      </c>
    </row>
    <row r="130" spans="1:29" ht="31.5">
      <c r="A130" s="29">
        <v>126</v>
      </c>
      <c r="B130" s="75" t="s">
        <v>89</v>
      </c>
      <c r="C130" s="29" t="s">
        <v>2296</v>
      </c>
      <c r="D130" s="48" t="s">
        <v>88</v>
      </c>
      <c r="E130" s="40">
        <v>5</v>
      </c>
      <c r="F130" s="47" t="s">
        <v>22</v>
      </c>
      <c r="G130" s="63">
        <v>15</v>
      </c>
      <c r="H130" s="29"/>
      <c r="I130" s="63">
        <v>7.5</v>
      </c>
      <c r="J130" s="29"/>
      <c r="K130" s="63">
        <v>1.4</v>
      </c>
      <c r="L130" s="12">
        <f t="shared" si="14"/>
        <v>16.956521739130434</v>
      </c>
      <c r="M130" s="12">
        <f t="shared" si="8"/>
        <v>15.6</v>
      </c>
      <c r="N130" s="12">
        <f t="shared" si="13"/>
        <v>7.5</v>
      </c>
      <c r="O130" s="73">
        <f t="shared" si="10"/>
        <v>50.865191146881287</v>
      </c>
      <c r="P130" s="12">
        <f t="shared" si="11"/>
        <v>73.965191146881295</v>
      </c>
      <c r="Q130" s="11"/>
      <c r="R130" s="20">
        <v>73.965191146881295</v>
      </c>
      <c r="S130" s="17">
        <v>79</v>
      </c>
      <c r="T130" s="184" t="s">
        <v>3252</v>
      </c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31.5">
      <c r="A131" s="29">
        <v>127</v>
      </c>
      <c r="B131" s="82" t="s">
        <v>450</v>
      </c>
      <c r="C131" s="40" t="s">
        <v>2366</v>
      </c>
      <c r="D131" s="84" t="s">
        <v>440</v>
      </c>
      <c r="E131" s="85">
        <v>5</v>
      </c>
      <c r="F131" s="84" t="s">
        <v>441</v>
      </c>
      <c r="G131" s="86">
        <v>13</v>
      </c>
      <c r="H131" s="86"/>
      <c r="I131" s="86">
        <v>9</v>
      </c>
      <c r="J131" s="40"/>
      <c r="K131" s="40">
        <v>1.36</v>
      </c>
      <c r="L131" s="12">
        <f t="shared" si="14"/>
        <v>14.695652173913043</v>
      </c>
      <c r="M131" s="12">
        <f t="shared" si="8"/>
        <v>13.52</v>
      </c>
      <c r="N131" s="12">
        <f t="shared" si="13"/>
        <v>9</v>
      </c>
      <c r="O131" s="73">
        <f t="shared" si="10"/>
        <v>51.380281690140841</v>
      </c>
      <c r="P131" s="12">
        <f t="shared" si="11"/>
        <v>73.900281690140844</v>
      </c>
      <c r="Q131" s="6"/>
      <c r="R131" s="20">
        <v>73.900281690140844</v>
      </c>
      <c r="S131" s="17">
        <v>80</v>
      </c>
      <c r="T131" s="184" t="s">
        <v>3252</v>
      </c>
    </row>
    <row r="132" spans="1:29" ht="31.5">
      <c r="A132" s="29">
        <v>128</v>
      </c>
      <c r="B132" s="48" t="s">
        <v>1235</v>
      </c>
      <c r="C132" s="81" t="s">
        <v>2533</v>
      </c>
      <c r="D132" s="48" t="s">
        <v>1224</v>
      </c>
      <c r="E132" s="78">
        <v>6</v>
      </c>
      <c r="F132" s="48" t="s">
        <v>1225</v>
      </c>
      <c r="G132" s="63">
        <v>11</v>
      </c>
      <c r="H132" s="40"/>
      <c r="I132" s="63">
        <v>9</v>
      </c>
      <c r="J132" s="40"/>
      <c r="K132" s="63">
        <v>1.2</v>
      </c>
      <c r="L132" s="12">
        <f t="shared" si="14"/>
        <v>12.434782608695652</v>
      </c>
      <c r="M132" s="12">
        <f t="shared" si="8"/>
        <v>11.44</v>
      </c>
      <c r="N132" s="12">
        <f t="shared" si="13"/>
        <v>9</v>
      </c>
      <c r="O132" s="73">
        <f t="shared" si="10"/>
        <v>53.440643863179069</v>
      </c>
      <c r="P132" s="12">
        <f t="shared" si="11"/>
        <v>73.880643863179074</v>
      </c>
      <c r="Q132" s="6"/>
      <c r="R132" s="20">
        <v>73.880643863179074</v>
      </c>
      <c r="S132" s="17">
        <v>80</v>
      </c>
      <c r="T132" s="184" t="s">
        <v>3252</v>
      </c>
    </row>
    <row r="133" spans="1:29" ht="31.5">
      <c r="A133" s="29">
        <v>129</v>
      </c>
      <c r="B133" s="77" t="s">
        <v>444</v>
      </c>
      <c r="C133" s="29" t="s">
        <v>2361</v>
      </c>
      <c r="D133" s="77" t="s">
        <v>440</v>
      </c>
      <c r="E133" s="88">
        <v>5</v>
      </c>
      <c r="F133" s="77" t="s">
        <v>441</v>
      </c>
      <c r="G133" s="63">
        <v>11</v>
      </c>
      <c r="H133" s="29"/>
      <c r="I133" s="63">
        <v>9.9</v>
      </c>
      <c r="J133" s="29"/>
      <c r="K133" s="63">
        <v>1.27</v>
      </c>
      <c r="L133" s="12">
        <f t="shared" si="14"/>
        <v>12.434782608695652</v>
      </c>
      <c r="M133" s="12">
        <f t="shared" ref="M133:M196" si="15">IF(G133&lt;&gt;26,(26*G133)/MAX(G$5:G$304),26)</f>
        <v>11.44</v>
      </c>
      <c r="N133" s="12">
        <f t="shared" si="13"/>
        <v>9.9</v>
      </c>
      <c r="O133" s="73">
        <f t="shared" ref="O133:O196" si="16">IF(K133&lt;&gt;64,64/(MAX(K$5:K$304)-SMALL(K$5:K$304,COUNTIF(K$5:K$304,"&lt;=0")+1))*(MAX(K$5:K$304)-K133),64)</f>
        <v>52.539235412474852</v>
      </c>
      <c r="P133" s="12">
        <f t="shared" ref="P133:P196" si="17">M133+N133+O133</f>
        <v>73.879235412474856</v>
      </c>
      <c r="Q133" s="6"/>
      <c r="R133" s="20">
        <v>73.879235412474856</v>
      </c>
      <c r="S133" s="17">
        <v>80</v>
      </c>
      <c r="T133" s="184" t="s">
        <v>3252</v>
      </c>
    </row>
    <row r="134" spans="1:29" ht="31.5">
      <c r="A134" s="29">
        <v>130</v>
      </c>
      <c r="B134" s="66" t="s">
        <v>498</v>
      </c>
      <c r="C134" s="29" t="s">
        <v>2383</v>
      </c>
      <c r="D134" s="48" t="s">
        <v>440</v>
      </c>
      <c r="E134" s="63">
        <v>5</v>
      </c>
      <c r="F134" s="48" t="s">
        <v>475</v>
      </c>
      <c r="G134" s="63">
        <v>16</v>
      </c>
      <c r="H134" s="29"/>
      <c r="I134" s="63">
        <v>8.6</v>
      </c>
      <c r="J134" s="29"/>
      <c r="K134" s="63">
        <v>1.58</v>
      </c>
      <c r="L134" s="12">
        <f t="shared" si="14"/>
        <v>18.086956521739129</v>
      </c>
      <c r="M134" s="12">
        <f t="shared" si="15"/>
        <v>16.64</v>
      </c>
      <c r="N134" s="12">
        <f t="shared" si="13"/>
        <v>8.6</v>
      </c>
      <c r="O134" s="73">
        <f t="shared" si="16"/>
        <v>48.547283702213278</v>
      </c>
      <c r="P134" s="12">
        <f t="shared" si="17"/>
        <v>73.787283702213273</v>
      </c>
      <c r="Q134" s="6"/>
      <c r="R134" s="20">
        <v>73.787283702213273</v>
      </c>
      <c r="S134" s="17">
        <v>81</v>
      </c>
      <c r="T134" s="184" t="s">
        <v>3252</v>
      </c>
    </row>
    <row r="135" spans="1:29" ht="31.5">
      <c r="A135" s="29">
        <v>131</v>
      </c>
      <c r="B135" s="48" t="s">
        <v>1034</v>
      </c>
      <c r="C135" s="40" t="s">
        <v>2489</v>
      </c>
      <c r="D135" s="48" t="s">
        <v>1035</v>
      </c>
      <c r="E135" s="78">
        <v>5</v>
      </c>
      <c r="F135" s="48" t="s">
        <v>1036</v>
      </c>
      <c r="G135" s="63">
        <v>21</v>
      </c>
      <c r="H135" s="40"/>
      <c r="I135" s="63">
        <v>3</v>
      </c>
      <c r="J135" s="40"/>
      <c r="K135" s="63">
        <v>1.55</v>
      </c>
      <c r="L135" s="12">
        <f t="shared" si="14"/>
        <v>23.739130434782609</v>
      </c>
      <c r="M135" s="12">
        <f t="shared" si="15"/>
        <v>21.84</v>
      </c>
      <c r="N135" s="12">
        <f t="shared" si="13"/>
        <v>3</v>
      </c>
      <c r="O135" s="73">
        <f t="shared" si="16"/>
        <v>48.933601609657948</v>
      </c>
      <c r="P135" s="12">
        <f t="shared" si="17"/>
        <v>73.773601609657945</v>
      </c>
      <c r="Q135" s="6"/>
      <c r="R135" s="20">
        <v>73.773601609657945</v>
      </c>
      <c r="S135" s="17">
        <v>81</v>
      </c>
      <c r="T135" s="184" t="s">
        <v>3252</v>
      </c>
    </row>
    <row r="136" spans="1:29" ht="31.5">
      <c r="A136" s="29">
        <v>132</v>
      </c>
      <c r="B136" s="48" t="s">
        <v>265</v>
      </c>
      <c r="C136" s="62" t="s">
        <v>2331</v>
      </c>
      <c r="D136" s="48" t="s">
        <v>254</v>
      </c>
      <c r="E136" s="63">
        <v>6</v>
      </c>
      <c r="F136" s="48" t="s">
        <v>255</v>
      </c>
      <c r="G136" s="63">
        <v>10</v>
      </c>
      <c r="H136" s="29"/>
      <c r="I136" s="63">
        <v>9</v>
      </c>
      <c r="J136" s="29"/>
      <c r="K136" s="63">
        <v>1.1399999999999999</v>
      </c>
      <c r="L136" s="12">
        <f t="shared" si="14"/>
        <v>11.304347826086957</v>
      </c>
      <c r="M136" s="12">
        <f t="shared" si="15"/>
        <v>10.4</v>
      </c>
      <c r="N136" s="12">
        <f t="shared" si="13"/>
        <v>9</v>
      </c>
      <c r="O136" s="73">
        <f t="shared" si="16"/>
        <v>54.21327967806841</v>
      </c>
      <c r="P136" s="12">
        <f t="shared" si="17"/>
        <v>73.613279678068409</v>
      </c>
      <c r="Q136" s="6"/>
      <c r="R136" s="20">
        <v>73.613279678068409</v>
      </c>
      <c r="S136" s="17">
        <v>82</v>
      </c>
      <c r="T136" s="184" t="s">
        <v>3252</v>
      </c>
    </row>
    <row r="137" spans="1:29" ht="31.5">
      <c r="A137" s="29">
        <v>133</v>
      </c>
      <c r="B137" s="48" t="s">
        <v>1234</v>
      </c>
      <c r="C137" s="40" t="s">
        <v>2532</v>
      </c>
      <c r="D137" s="48" t="s">
        <v>1224</v>
      </c>
      <c r="E137" s="63">
        <v>5</v>
      </c>
      <c r="F137" s="48" t="s">
        <v>1225</v>
      </c>
      <c r="G137" s="63">
        <v>11</v>
      </c>
      <c r="H137" s="40"/>
      <c r="I137" s="63">
        <v>8</v>
      </c>
      <c r="J137" s="40"/>
      <c r="K137" s="63">
        <v>1.1499999999999999</v>
      </c>
      <c r="L137" s="12">
        <f t="shared" si="14"/>
        <v>12.434782608695652</v>
      </c>
      <c r="M137" s="12">
        <f t="shared" si="15"/>
        <v>11.44</v>
      </c>
      <c r="N137" s="12">
        <f t="shared" si="13"/>
        <v>8</v>
      </c>
      <c r="O137" s="73">
        <f t="shared" si="16"/>
        <v>54.084507042253513</v>
      </c>
      <c r="P137" s="12">
        <f t="shared" si="17"/>
        <v>73.524507042253504</v>
      </c>
      <c r="Q137" s="6"/>
      <c r="R137" s="20">
        <v>73.524507042253504</v>
      </c>
      <c r="S137" s="17">
        <v>83</v>
      </c>
      <c r="T137" s="184" t="s">
        <v>3252</v>
      </c>
    </row>
    <row r="138" spans="1:29" ht="31.5">
      <c r="A138" s="29">
        <v>134</v>
      </c>
      <c r="B138" s="48" t="s">
        <v>494</v>
      </c>
      <c r="C138" s="29" t="s">
        <v>2381</v>
      </c>
      <c r="D138" s="48" t="s">
        <v>440</v>
      </c>
      <c r="E138" s="63">
        <v>5</v>
      </c>
      <c r="F138" s="48" t="s">
        <v>475</v>
      </c>
      <c r="G138" s="63">
        <v>10</v>
      </c>
      <c r="H138" s="29"/>
      <c r="I138" s="63">
        <v>9</v>
      </c>
      <c r="J138" s="29"/>
      <c r="K138" s="63">
        <v>1.1499999999999999</v>
      </c>
      <c r="L138" s="12">
        <f t="shared" si="14"/>
        <v>11.304347826086957</v>
      </c>
      <c r="M138" s="12">
        <f t="shared" si="15"/>
        <v>10.4</v>
      </c>
      <c r="N138" s="12">
        <f t="shared" si="13"/>
        <v>9</v>
      </c>
      <c r="O138" s="73">
        <f t="shared" si="16"/>
        <v>54.084507042253513</v>
      </c>
      <c r="P138" s="12">
        <f t="shared" si="17"/>
        <v>73.484507042253512</v>
      </c>
      <c r="Q138" s="6"/>
      <c r="R138" s="20">
        <v>73.484507042253512</v>
      </c>
      <c r="S138" s="17">
        <v>83</v>
      </c>
      <c r="T138" s="184" t="s">
        <v>3252</v>
      </c>
    </row>
    <row r="139" spans="1:29" ht="31.5">
      <c r="A139" s="29">
        <v>135</v>
      </c>
      <c r="B139" s="48" t="s">
        <v>508</v>
      </c>
      <c r="C139" s="40" t="s">
        <v>2392</v>
      </c>
      <c r="D139" s="48" t="s">
        <v>440</v>
      </c>
      <c r="E139" s="42">
        <v>5</v>
      </c>
      <c r="F139" s="48" t="s">
        <v>475</v>
      </c>
      <c r="G139" s="40">
        <v>10</v>
      </c>
      <c r="H139" s="40"/>
      <c r="I139" s="63">
        <v>9</v>
      </c>
      <c r="J139" s="40"/>
      <c r="K139" s="63">
        <v>1.1599999999999999</v>
      </c>
      <c r="L139" s="12">
        <f t="shared" si="14"/>
        <v>11.304347826086957</v>
      </c>
      <c r="M139" s="12">
        <f t="shared" si="15"/>
        <v>10.4</v>
      </c>
      <c r="N139" s="12">
        <f t="shared" si="13"/>
        <v>9</v>
      </c>
      <c r="O139" s="73">
        <f t="shared" si="16"/>
        <v>53.95573440643863</v>
      </c>
      <c r="P139" s="12">
        <f t="shared" si="17"/>
        <v>73.355734406438629</v>
      </c>
      <c r="Q139" s="6"/>
      <c r="R139" s="20">
        <v>73.355734406438629</v>
      </c>
      <c r="S139" s="17">
        <v>84</v>
      </c>
      <c r="T139" s="184" t="s">
        <v>3252</v>
      </c>
    </row>
    <row r="140" spans="1:29" ht="31.5">
      <c r="A140" s="29">
        <v>136</v>
      </c>
      <c r="B140" s="48" t="s">
        <v>443</v>
      </c>
      <c r="C140" s="29" t="s">
        <v>2360</v>
      </c>
      <c r="D140" s="48" t="s">
        <v>440</v>
      </c>
      <c r="E140" s="63">
        <v>5</v>
      </c>
      <c r="F140" s="48" t="s">
        <v>441</v>
      </c>
      <c r="G140" s="63">
        <v>12</v>
      </c>
      <c r="H140" s="29"/>
      <c r="I140" s="63">
        <v>10</v>
      </c>
      <c r="J140" s="29"/>
      <c r="K140" s="63">
        <v>1.4</v>
      </c>
      <c r="L140" s="12">
        <f t="shared" si="14"/>
        <v>13.565217391304348</v>
      </c>
      <c r="M140" s="12">
        <f t="shared" si="15"/>
        <v>12.48</v>
      </c>
      <c r="N140" s="12">
        <f t="shared" si="13"/>
        <v>10</v>
      </c>
      <c r="O140" s="73">
        <f t="shared" si="16"/>
        <v>50.865191146881287</v>
      </c>
      <c r="P140" s="12">
        <f t="shared" si="17"/>
        <v>73.345191146881291</v>
      </c>
      <c r="Q140" s="6"/>
      <c r="R140" s="20">
        <v>73.345191146881291</v>
      </c>
      <c r="S140" s="17">
        <v>85</v>
      </c>
      <c r="T140" s="184" t="s">
        <v>3252</v>
      </c>
    </row>
    <row r="141" spans="1:29" ht="31.5">
      <c r="A141" s="29">
        <v>137</v>
      </c>
      <c r="B141" s="77" t="s">
        <v>471</v>
      </c>
      <c r="C141" s="29" t="s">
        <v>2372</v>
      </c>
      <c r="D141" s="48" t="s">
        <v>440</v>
      </c>
      <c r="E141" s="88">
        <v>5</v>
      </c>
      <c r="F141" s="48" t="s">
        <v>441</v>
      </c>
      <c r="G141" s="63">
        <v>9</v>
      </c>
      <c r="H141" s="29"/>
      <c r="I141" s="63">
        <v>10</v>
      </c>
      <c r="J141" s="29"/>
      <c r="K141" s="63">
        <v>1.1599999999999999</v>
      </c>
      <c r="L141" s="12">
        <f t="shared" si="14"/>
        <v>10.173913043478262</v>
      </c>
      <c r="M141" s="12">
        <f t="shared" si="15"/>
        <v>9.36</v>
      </c>
      <c r="N141" s="12">
        <f t="shared" si="13"/>
        <v>10</v>
      </c>
      <c r="O141" s="73">
        <f t="shared" si="16"/>
        <v>53.95573440643863</v>
      </c>
      <c r="P141" s="12">
        <f t="shared" si="17"/>
        <v>73.315734406438622</v>
      </c>
      <c r="Q141" s="6"/>
      <c r="R141" s="20">
        <v>73.315734406438622</v>
      </c>
      <c r="S141" s="17">
        <v>85</v>
      </c>
      <c r="T141" s="184" t="s">
        <v>3252</v>
      </c>
    </row>
    <row r="142" spans="1:29" ht="31.5">
      <c r="A142" s="29">
        <v>138</v>
      </c>
      <c r="B142" s="68" t="s">
        <v>496</v>
      </c>
      <c r="C142" s="29" t="s">
        <v>2382</v>
      </c>
      <c r="D142" s="68" t="s">
        <v>440</v>
      </c>
      <c r="E142" s="80">
        <v>5</v>
      </c>
      <c r="F142" s="68" t="s">
        <v>475</v>
      </c>
      <c r="G142" s="63">
        <v>10</v>
      </c>
      <c r="H142" s="40"/>
      <c r="I142" s="63">
        <v>8.8000000000000007</v>
      </c>
      <c r="J142" s="40"/>
      <c r="K142" s="63">
        <v>1.1499999999999999</v>
      </c>
      <c r="L142" s="12">
        <f t="shared" si="14"/>
        <v>11.304347826086957</v>
      </c>
      <c r="M142" s="12">
        <f t="shared" si="15"/>
        <v>10.4</v>
      </c>
      <c r="N142" s="12">
        <f t="shared" si="13"/>
        <v>8.8000000000000007</v>
      </c>
      <c r="O142" s="73">
        <f t="shared" si="16"/>
        <v>54.084507042253513</v>
      </c>
      <c r="P142" s="12">
        <f t="shared" si="17"/>
        <v>73.284507042253523</v>
      </c>
      <c r="Q142" s="6"/>
      <c r="R142" s="20">
        <v>73.284507042253523</v>
      </c>
      <c r="S142" s="17">
        <v>85</v>
      </c>
      <c r="T142" s="184" t="s">
        <v>3252</v>
      </c>
    </row>
    <row r="143" spans="1:29" ht="31.5">
      <c r="A143" s="29">
        <v>139</v>
      </c>
      <c r="B143" s="48" t="s">
        <v>1154</v>
      </c>
      <c r="C143" s="40" t="s">
        <v>2514</v>
      </c>
      <c r="D143" s="48" t="s">
        <v>3156</v>
      </c>
      <c r="E143" s="78">
        <v>5</v>
      </c>
      <c r="F143" s="48" t="s">
        <v>1052</v>
      </c>
      <c r="G143" s="63">
        <v>13</v>
      </c>
      <c r="H143" s="40"/>
      <c r="I143" s="63">
        <v>8</v>
      </c>
      <c r="J143" s="40"/>
      <c r="K143" s="63">
        <v>1.34</v>
      </c>
      <c r="L143" s="12">
        <f t="shared" si="14"/>
        <v>14.695652173913043</v>
      </c>
      <c r="M143" s="12">
        <f t="shared" si="15"/>
        <v>13.52</v>
      </c>
      <c r="N143" s="12">
        <f t="shared" si="13"/>
        <v>8</v>
      </c>
      <c r="O143" s="73">
        <f t="shared" si="16"/>
        <v>51.637826961770621</v>
      </c>
      <c r="P143" s="12">
        <f t="shared" si="17"/>
        <v>73.157826961770624</v>
      </c>
      <c r="Q143" s="6"/>
      <c r="R143" s="20">
        <v>73.157826961770624</v>
      </c>
      <c r="S143" s="17">
        <v>86</v>
      </c>
      <c r="T143" s="184" t="s">
        <v>3252</v>
      </c>
    </row>
    <row r="144" spans="1:29" ht="44.25" customHeight="1">
      <c r="A144" s="29">
        <v>140</v>
      </c>
      <c r="B144" s="48" t="s">
        <v>1053</v>
      </c>
      <c r="C144" s="62" t="s">
        <v>2493</v>
      </c>
      <c r="D144" s="48" t="s">
        <v>3156</v>
      </c>
      <c r="E144" s="63">
        <v>6</v>
      </c>
      <c r="F144" s="48" t="s">
        <v>1052</v>
      </c>
      <c r="G144" s="63">
        <v>13</v>
      </c>
      <c r="H144" s="40"/>
      <c r="I144" s="63">
        <v>7.5</v>
      </c>
      <c r="J144" s="40"/>
      <c r="K144" s="63">
        <v>1.31</v>
      </c>
      <c r="L144" s="12">
        <f t="shared" si="14"/>
        <v>14.695652173913043</v>
      </c>
      <c r="M144" s="12">
        <f t="shared" si="15"/>
        <v>13.52</v>
      </c>
      <c r="N144" s="12">
        <f t="shared" si="13"/>
        <v>7.5</v>
      </c>
      <c r="O144" s="73">
        <f t="shared" si="16"/>
        <v>52.024144869215284</v>
      </c>
      <c r="P144" s="12">
        <f t="shared" si="17"/>
        <v>73.044144869215287</v>
      </c>
      <c r="Q144" s="6"/>
      <c r="R144" s="20">
        <v>73.044144869215287</v>
      </c>
      <c r="S144" s="17">
        <v>87</v>
      </c>
      <c r="T144" s="184" t="s">
        <v>3252</v>
      </c>
    </row>
    <row r="145" spans="1:20" ht="31.5">
      <c r="A145" s="29">
        <v>141</v>
      </c>
      <c r="B145" s="66" t="s">
        <v>523</v>
      </c>
      <c r="C145" s="76" t="s">
        <v>2398</v>
      </c>
      <c r="D145" s="48" t="s">
        <v>440</v>
      </c>
      <c r="E145" s="63">
        <v>6</v>
      </c>
      <c r="F145" s="48" t="s">
        <v>518</v>
      </c>
      <c r="G145" s="63">
        <v>10</v>
      </c>
      <c r="H145" s="29"/>
      <c r="I145" s="63">
        <v>8.8000000000000007</v>
      </c>
      <c r="J145" s="29"/>
      <c r="K145" s="63">
        <v>1.17</v>
      </c>
      <c r="L145" s="12">
        <f t="shared" si="14"/>
        <v>11.304347826086957</v>
      </c>
      <c r="M145" s="12">
        <f t="shared" si="15"/>
        <v>10.4</v>
      </c>
      <c r="N145" s="12">
        <f t="shared" si="13"/>
        <v>8.8000000000000007</v>
      </c>
      <c r="O145" s="73">
        <f t="shared" si="16"/>
        <v>53.82696177062374</v>
      </c>
      <c r="P145" s="12">
        <f t="shared" si="17"/>
        <v>73.026961770623743</v>
      </c>
      <c r="Q145" s="6"/>
      <c r="R145" s="20">
        <v>73.026961770623743</v>
      </c>
      <c r="S145" s="17">
        <v>87</v>
      </c>
      <c r="T145" s="184" t="s">
        <v>3252</v>
      </c>
    </row>
    <row r="146" spans="1:20" ht="31.5">
      <c r="A146" s="29">
        <v>142</v>
      </c>
      <c r="B146" s="84" t="s">
        <v>871</v>
      </c>
      <c r="C146" s="40" t="s">
        <v>2460</v>
      </c>
      <c r="D146" s="48" t="s">
        <v>2248</v>
      </c>
      <c r="E146" s="85">
        <v>5</v>
      </c>
      <c r="F146" s="48" t="s">
        <v>2448</v>
      </c>
      <c r="G146" s="86">
        <v>11</v>
      </c>
      <c r="H146" s="86"/>
      <c r="I146" s="86">
        <v>8</v>
      </c>
      <c r="J146" s="40"/>
      <c r="K146" s="86">
        <v>1.19</v>
      </c>
      <c r="L146" s="12">
        <f t="shared" si="14"/>
        <v>12.434782608695652</v>
      </c>
      <c r="M146" s="12">
        <f t="shared" si="15"/>
        <v>11.44</v>
      </c>
      <c r="N146" s="12">
        <f t="shared" si="13"/>
        <v>8</v>
      </c>
      <c r="O146" s="73">
        <f t="shared" si="16"/>
        <v>53.569416498993967</v>
      </c>
      <c r="P146" s="12">
        <f t="shared" si="17"/>
        <v>73.009416498993971</v>
      </c>
      <c r="Q146" s="6"/>
      <c r="R146" s="20">
        <v>73.009416498993971</v>
      </c>
      <c r="S146" s="17">
        <v>87</v>
      </c>
      <c r="T146" s="184" t="s">
        <v>3252</v>
      </c>
    </row>
    <row r="147" spans="1:20" ht="31.5">
      <c r="A147" s="29">
        <v>143</v>
      </c>
      <c r="B147" s="48" t="s">
        <v>2599</v>
      </c>
      <c r="C147" s="81" t="s">
        <v>2600</v>
      </c>
      <c r="D147" s="48" t="s">
        <v>2601</v>
      </c>
      <c r="E147" s="78">
        <v>6</v>
      </c>
      <c r="F147" s="48" t="s">
        <v>2602</v>
      </c>
      <c r="G147" s="63">
        <v>14</v>
      </c>
      <c r="H147" s="40"/>
      <c r="I147" s="63">
        <v>5</v>
      </c>
      <c r="J147" s="40"/>
      <c r="K147" s="63">
        <v>1.21</v>
      </c>
      <c r="L147" s="12">
        <f t="shared" si="14"/>
        <v>15.826086956521738</v>
      </c>
      <c r="M147" s="12">
        <f t="shared" si="15"/>
        <v>14.56</v>
      </c>
      <c r="N147" s="12">
        <f t="shared" si="13"/>
        <v>5</v>
      </c>
      <c r="O147" s="73">
        <f t="shared" si="16"/>
        <v>53.311871227364186</v>
      </c>
      <c r="P147" s="12">
        <f t="shared" si="17"/>
        <v>72.871871227364181</v>
      </c>
      <c r="Q147" s="6"/>
      <c r="R147" s="20">
        <v>72.871871227364181</v>
      </c>
      <c r="S147" s="17">
        <v>88</v>
      </c>
      <c r="T147" s="184" t="s">
        <v>3252</v>
      </c>
    </row>
    <row r="148" spans="1:20" ht="31.5">
      <c r="A148" s="29">
        <v>144</v>
      </c>
      <c r="B148" s="66" t="s">
        <v>140</v>
      </c>
      <c r="C148" s="40" t="s">
        <v>2307</v>
      </c>
      <c r="D148" s="48" t="s">
        <v>2236</v>
      </c>
      <c r="E148" s="63">
        <v>5</v>
      </c>
      <c r="F148" s="48" t="s">
        <v>137</v>
      </c>
      <c r="G148" s="40">
        <v>11</v>
      </c>
      <c r="H148" s="40"/>
      <c r="I148" s="40">
        <v>9</v>
      </c>
      <c r="J148" s="40"/>
      <c r="K148" s="63">
        <v>1.28</v>
      </c>
      <c r="L148" s="12">
        <f t="shared" si="14"/>
        <v>12.434782608695652</v>
      </c>
      <c r="M148" s="12">
        <f t="shared" si="15"/>
        <v>11.44</v>
      </c>
      <c r="N148" s="12">
        <f t="shared" si="13"/>
        <v>9</v>
      </c>
      <c r="O148" s="73">
        <f t="shared" si="16"/>
        <v>52.410462776659955</v>
      </c>
      <c r="P148" s="12">
        <f t="shared" si="17"/>
        <v>72.850462776659953</v>
      </c>
      <c r="Q148" s="11"/>
      <c r="R148" s="20">
        <v>72.850462776659953</v>
      </c>
      <c r="S148" s="17">
        <v>88</v>
      </c>
      <c r="T148" s="184" t="s">
        <v>3252</v>
      </c>
    </row>
    <row r="149" spans="1:20" ht="31.5">
      <c r="A149" s="29">
        <v>145</v>
      </c>
      <c r="B149" s="48" t="s">
        <v>1056</v>
      </c>
      <c r="C149" s="62" t="s">
        <v>2496</v>
      </c>
      <c r="D149" s="48" t="s">
        <v>3156</v>
      </c>
      <c r="E149" s="63">
        <v>6</v>
      </c>
      <c r="F149" s="48" t="s">
        <v>1052</v>
      </c>
      <c r="G149" s="63">
        <v>18</v>
      </c>
      <c r="H149" s="40"/>
      <c r="I149" s="63">
        <v>5.5</v>
      </c>
      <c r="J149" s="40"/>
      <c r="K149" s="63">
        <v>1.58</v>
      </c>
      <c r="L149" s="12">
        <f t="shared" si="14"/>
        <v>20.347826086956523</v>
      </c>
      <c r="M149" s="12">
        <f t="shared" si="15"/>
        <v>18.72</v>
      </c>
      <c r="N149" s="12">
        <f t="shared" si="13"/>
        <v>5.5</v>
      </c>
      <c r="O149" s="73">
        <f t="shared" si="16"/>
        <v>48.547283702213278</v>
      </c>
      <c r="P149" s="12">
        <f t="shared" si="17"/>
        <v>72.767283702213277</v>
      </c>
      <c r="Q149" s="6"/>
      <c r="R149" s="20">
        <v>72.767283702213277</v>
      </c>
      <c r="S149" s="17">
        <v>89</v>
      </c>
      <c r="T149" s="184" t="s">
        <v>3252</v>
      </c>
    </row>
    <row r="150" spans="1:20" ht="31.5">
      <c r="A150" s="29">
        <v>146</v>
      </c>
      <c r="B150" s="48" t="s">
        <v>26</v>
      </c>
      <c r="C150" s="76" t="s">
        <v>2300</v>
      </c>
      <c r="D150" s="48" t="s">
        <v>88</v>
      </c>
      <c r="E150" s="63">
        <v>6</v>
      </c>
      <c r="F150" s="47" t="s">
        <v>22</v>
      </c>
      <c r="G150" s="63">
        <v>11</v>
      </c>
      <c r="H150" s="29"/>
      <c r="I150" s="63">
        <v>8.5</v>
      </c>
      <c r="J150" s="29"/>
      <c r="K150" s="63">
        <v>1.26</v>
      </c>
      <c r="L150" s="12">
        <f t="shared" ref="L150:L181" si="18">IF(G150&lt;&gt;304,(26*G150)/MAX(G$5:G$7),304)</f>
        <v>12.434782608695652</v>
      </c>
      <c r="M150" s="12">
        <f t="shared" si="15"/>
        <v>11.44</v>
      </c>
      <c r="N150" s="12">
        <f t="shared" ref="N150:N213" si="19">IF(I150&lt;&gt;"",IF(I150=0,0,(10*I150)/MAX(I$5:I$246)),"0")</f>
        <v>8.5</v>
      </c>
      <c r="O150" s="73">
        <f t="shared" si="16"/>
        <v>52.668008048289742</v>
      </c>
      <c r="P150" s="12">
        <f t="shared" si="17"/>
        <v>72.608008048289747</v>
      </c>
      <c r="Q150" s="11"/>
      <c r="R150" s="20">
        <v>72.608008048289747</v>
      </c>
      <c r="S150" s="17">
        <v>90</v>
      </c>
      <c r="T150" s="184" t="s">
        <v>3252</v>
      </c>
    </row>
    <row r="151" spans="1:20" ht="31.5">
      <c r="A151" s="29">
        <v>147</v>
      </c>
      <c r="B151" s="66" t="s">
        <v>148</v>
      </c>
      <c r="C151" s="76" t="s">
        <v>2311</v>
      </c>
      <c r="D151" s="48" t="s">
        <v>2236</v>
      </c>
      <c r="E151" s="63">
        <v>6</v>
      </c>
      <c r="F151" s="48" t="s">
        <v>137</v>
      </c>
      <c r="G151" s="63">
        <v>10</v>
      </c>
      <c r="H151" s="40"/>
      <c r="I151" s="63">
        <v>10</v>
      </c>
      <c r="J151" s="40"/>
      <c r="K151" s="63">
        <v>1.3</v>
      </c>
      <c r="L151" s="12">
        <f t="shared" si="18"/>
        <v>11.304347826086957</v>
      </c>
      <c r="M151" s="12">
        <f t="shared" si="15"/>
        <v>10.4</v>
      </c>
      <c r="N151" s="12">
        <f t="shared" si="19"/>
        <v>10</v>
      </c>
      <c r="O151" s="73">
        <f t="shared" si="16"/>
        <v>52.152917505030182</v>
      </c>
      <c r="P151" s="12">
        <f t="shared" si="17"/>
        <v>72.55291750503018</v>
      </c>
      <c r="Q151" s="11"/>
      <c r="R151" s="20">
        <v>72.55291750503018</v>
      </c>
      <c r="S151" s="17">
        <v>91</v>
      </c>
      <c r="T151" s="184" t="s">
        <v>3252</v>
      </c>
    </row>
    <row r="152" spans="1:20" ht="31.5">
      <c r="A152" s="29">
        <v>148</v>
      </c>
      <c r="B152" s="77" t="s">
        <v>446</v>
      </c>
      <c r="C152" s="29" t="s">
        <v>2363</v>
      </c>
      <c r="D152" s="48" t="s">
        <v>440</v>
      </c>
      <c r="E152" s="88">
        <v>5</v>
      </c>
      <c r="F152" s="48" t="s">
        <v>441</v>
      </c>
      <c r="G152" s="63">
        <v>10</v>
      </c>
      <c r="H152" s="29"/>
      <c r="I152" s="63">
        <v>9.9</v>
      </c>
      <c r="J152" s="29"/>
      <c r="K152" s="63">
        <v>1.3</v>
      </c>
      <c r="L152" s="12">
        <f t="shared" si="18"/>
        <v>11.304347826086957</v>
      </c>
      <c r="M152" s="12">
        <f t="shared" si="15"/>
        <v>10.4</v>
      </c>
      <c r="N152" s="12">
        <f t="shared" si="19"/>
        <v>9.9</v>
      </c>
      <c r="O152" s="73">
        <f t="shared" si="16"/>
        <v>52.152917505030182</v>
      </c>
      <c r="P152" s="12">
        <f t="shared" si="17"/>
        <v>72.452917505030186</v>
      </c>
      <c r="Q152" s="6"/>
      <c r="R152" s="20">
        <v>72.452917505030186</v>
      </c>
      <c r="S152" s="17">
        <v>92</v>
      </c>
      <c r="T152" s="184" t="s">
        <v>3252</v>
      </c>
    </row>
    <row r="153" spans="1:20" ht="44.25" customHeight="1">
      <c r="A153" s="29">
        <v>149</v>
      </c>
      <c r="B153" s="66" t="s">
        <v>411</v>
      </c>
      <c r="C153" s="76" t="s">
        <v>2351</v>
      </c>
      <c r="D153" s="48" t="s">
        <v>408</v>
      </c>
      <c r="E153" s="63">
        <v>6</v>
      </c>
      <c r="F153" s="48" t="s">
        <v>412</v>
      </c>
      <c r="G153" s="63">
        <v>13</v>
      </c>
      <c r="H153" s="40"/>
      <c r="I153" s="63">
        <v>7.1</v>
      </c>
      <c r="J153" s="40"/>
      <c r="K153" s="63">
        <v>1.33</v>
      </c>
      <c r="L153" s="12">
        <f t="shared" si="18"/>
        <v>14.695652173913043</v>
      </c>
      <c r="M153" s="12">
        <f t="shared" si="15"/>
        <v>13.52</v>
      </c>
      <c r="N153" s="12">
        <f t="shared" si="19"/>
        <v>7.1</v>
      </c>
      <c r="O153" s="73">
        <f t="shared" si="16"/>
        <v>51.766599597585511</v>
      </c>
      <c r="P153" s="12">
        <f t="shared" si="17"/>
        <v>72.386599597585501</v>
      </c>
      <c r="Q153" s="6"/>
      <c r="R153" s="20">
        <v>72.386599597585501</v>
      </c>
      <c r="S153" s="17">
        <v>93</v>
      </c>
      <c r="T153" s="184" t="s">
        <v>3252</v>
      </c>
    </row>
    <row r="154" spans="1:20" ht="31.5">
      <c r="A154" s="29">
        <v>150</v>
      </c>
      <c r="B154" s="77" t="s">
        <v>662</v>
      </c>
      <c r="C154" s="29" t="s">
        <v>2426</v>
      </c>
      <c r="D154" s="77" t="s">
        <v>651</v>
      </c>
      <c r="E154" s="88">
        <v>5</v>
      </c>
      <c r="F154" s="77" t="s">
        <v>652</v>
      </c>
      <c r="G154" s="63">
        <v>14</v>
      </c>
      <c r="H154" s="29"/>
      <c r="I154" s="63">
        <v>5</v>
      </c>
      <c r="J154" s="29"/>
      <c r="K154" s="63">
        <v>1.26</v>
      </c>
      <c r="L154" s="12">
        <f t="shared" si="18"/>
        <v>15.826086956521738</v>
      </c>
      <c r="M154" s="12">
        <f t="shared" si="15"/>
        <v>14.56</v>
      </c>
      <c r="N154" s="12">
        <f t="shared" si="19"/>
        <v>5</v>
      </c>
      <c r="O154" s="73">
        <f t="shared" si="16"/>
        <v>52.668008048289742</v>
      </c>
      <c r="P154" s="12">
        <f t="shared" si="17"/>
        <v>72.228008048289752</v>
      </c>
      <c r="Q154" s="6"/>
      <c r="R154" s="20">
        <v>72.228008048289752</v>
      </c>
      <c r="S154" s="17">
        <v>94</v>
      </c>
      <c r="T154" s="184" t="s">
        <v>3252</v>
      </c>
    </row>
    <row r="155" spans="1:20" ht="31.5">
      <c r="A155" s="29">
        <v>151</v>
      </c>
      <c r="B155" s="66" t="s">
        <v>562</v>
      </c>
      <c r="C155" s="76" t="s">
        <v>2423</v>
      </c>
      <c r="D155" s="48" t="s">
        <v>440</v>
      </c>
      <c r="E155" s="63">
        <v>6</v>
      </c>
      <c r="F155" s="48" t="s">
        <v>557</v>
      </c>
      <c r="G155" s="63">
        <v>7</v>
      </c>
      <c r="H155" s="29"/>
      <c r="I155" s="63">
        <v>10</v>
      </c>
      <c r="J155" s="29"/>
      <c r="K155" s="63">
        <v>1.0900000000000001</v>
      </c>
      <c r="L155" s="12">
        <f t="shared" si="18"/>
        <v>7.9130434782608692</v>
      </c>
      <c r="M155" s="12">
        <f t="shared" si="15"/>
        <v>7.28</v>
      </c>
      <c r="N155" s="12">
        <f t="shared" si="19"/>
        <v>10</v>
      </c>
      <c r="O155" s="73">
        <f t="shared" si="16"/>
        <v>54.857142857142861</v>
      </c>
      <c r="P155" s="12">
        <f t="shared" si="17"/>
        <v>72.137142857142862</v>
      </c>
      <c r="Q155" s="6"/>
      <c r="R155" s="20">
        <v>72.137142857142862</v>
      </c>
      <c r="S155" s="17">
        <v>95</v>
      </c>
      <c r="T155" s="184" t="s">
        <v>3252</v>
      </c>
    </row>
    <row r="156" spans="1:20" ht="31.5">
      <c r="A156" s="29">
        <v>152</v>
      </c>
      <c r="B156" s="77" t="s">
        <v>291</v>
      </c>
      <c r="C156" s="29" t="s">
        <v>2334</v>
      </c>
      <c r="D156" s="77" t="s">
        <v>289</v>
      </c>
      <c r="E156" s="88">
        <v>5</v>
      </c>
      <c r="F156" s="48" t="s">
        <v>290</v>
      </c>
      <c r="G156" s="63">
        <v>10</v>
      </c>
      <c r="H156" s="29"/>
      <c r="I156" s="63">
        <v>7</v>
      </c>
      <c r="J156" s="29"/>
      <c r="K156" s="63">
        <v>1.1000000000000001</v>
      </c>
      <c r="L156" s="12">
        <f t="shared" si="18"/>
        <v>11.304347826086957</v>
      </c>
      <c r="M156" s="12">
        <f t="shared" si="15"/>
        <v>10.4</v>
      </c>
      <c r="N156" s="12">
        <f t="shared" si="19"/>
        <v>7</v>
      </c>
      <c r="O156" s="73">
        <f t="shared" si="16"/>
        <v>54.728370221327971</v>
      </c>
      <c r="P156" s="12">
        <f t="shared" si="17"/>
        <v>72.12837022132797</v>
      </c>
      <c r="Q156" s="6"/>
      <c r="R156" s="20">
        <v>72.12837022132797</v>
      </c>
      <c r="S156" s="17">
        <v>95</v>
      </c>
      <c r="T156" s="184" t="s">
        <v>3252</v>
      </c>
    </row>
    <row r="157" spans="1:20" ht="31.5">
      <c r="A157" s="29">
        <v>153</v>
      </c>
      <c r="B157" s="66" t="s">
        <v>434</v>
      </c>
      <c r="C157" s="76" t="s">
        <v>2356</v>
      </c>
      <c r="D157" s="48" t="s">
        <v>423</v>
      </c>
      <c r="E157" s="63">
        <v>6</v>
      </c>
      <c r="F157" s="48" t="s">
        <v>424</v>
      </c>
      <c r="G157" s="63">
        <v>13</v>
      </c>
      <c r="H157" s="29"/>
      <c r="I157" s="63">
        <v>8</v>
      </c>
      <c r="J157" s="29"/>
      <c r="K157" s="63">
        <v>1.42</v>
      </c>
      <c r="L157" s="12">
        <f t="shared" si="18"/>
        <v>14.695652173913043</v>
      </c>
      <c r="M157" s="12">
        <f t="shared" si="15"/>
        <v>13.52</v>
      </c>
      <c r="N157" s="12">
        <f t="shared" si="19"/>
        <v>8</v>
      </c>
      <c r="O157" s="73">
        <f t="shared" si="16"/>
        <v>50.607645875251507</v>
      </c>
      <c r="P157" s="12">
        <f t="shared" si="17"/>
        <v>72.127645875251503</v>
      </c>
      <c r="Q157" s="6"/>
      <c r="R157" s="20">
        <v>72.127645875251503</v>
      </c>
      <c r="S157" s="17">
        <v>95</v>
      </c>
      <c r="T157" s="184" t="s">
        <v>3252</v>
      </c>
    </row>
    <row r="158" spans="1:20" ht="31.5">
      <c r="A158" s="29">
        <v>154</v>
      </c>
      <c r="B158" s="68" t="s">
        <v>527</v>
      </c>
      <c r="C158" s="78" t="s">
        <v>2400</v>
      </c>
      <c r="D158" s="68" t="s">
        <v>440</v>
      </c>
      <c r="E158" s="80">
        <v>6</v>
      </c>
      <c r="F158" s="68" t="s">
        <v>518</v>
      </c>
      <c r="G158" s="63">
        <v>11</v>
      </c>
      <c r="H158" s="40"/>
      <c r="I158" s="63">
        <v>7</v>
      </c>
      <c r="J158" s="40"/>
      <c r="K158" s="63">
        <v>1.19</v>
      </c>
      <c r="L158" s="12">
        <f t="shared" si="18"/>
        <v>12.434782608695652</v>
      </c>
      <c r="M158" s="12">
        <f t="shared" si="15"/>
        <v>11.44</v>
      </c>
      <c r="N158" s="12">
        <f t="shared" si="19"/>
        <v>7</v>
      </c>
      <c r="O158" s="73">
        <f t="shared" si="16"/>
        <v>53.569416498993967</v>
      </c>
      <c r="P158" s="12">
        <f t="shared" si="17"/>
        <v>72.009416498993971</v>
      </c>
      <c r="Q158" s="6"/>
      <c r="R158" s="20">
        <v>72.009416498993971</v>
      </c>
      <c r="S158" s="17">
        <v>96</v>
      </c>
      <c r="T158" s="184" t="s">
        <v>3252</v>
      </c>
    </row>
    <row r="159" spans="1:20" ht="31.5">
      <c r="A159" s="29">
        <v>155</v>
      </c>
      <c r="B159" s="68" t="s">
        <v>554</v>
      </c>
      <c r="C159" s="78" t="s">
        <v>2418</v>
      </c>
      <c r="D159" s="68" t="s">
        <v>440</v>
      </c>
      <c r="E159" s="80">
        <v>6</v>
      </c>
      <c r="F159" s="68" t="s">
        <v>518</v>
      </c>
      <c r="G159" s="63">
        <v>14</v>
      </c>
      <c r="H159" s="40"/>
      <c r="I159" s="63">
        <v>9</v>
      </c>
      <c r="J159" s="40"/>
      <c r="K159" s="63">
        <v>1.59</v>
      </c>
      <c r="L159" s="12">
        <f t="shared" si="18"/>
        <v>15.826086956521738</v>
      </c>
      <c r="M159" s="12">
        <f t="shared" si="15"/>
        <v>14.56</v>
      </c>
      <c r="N159" s="12">
        <f t="shared" si="19"/>
        <v>9</v>
      </c>
      <c r="O159" s="73">
        <f t="shared" si="16"/>
        <v>48.418511066398388</v>
      </c>
      <c r="P159" s="12">
        <f t="shared" si="17"/>
        <v>71.978511066398397</v>
      </c>
      <c r="Q159" s="6"/>
      <c r="R159" s="20">
        <v>71.978511066398397</v>
      </c>
      <c r="S159" s="17">
        <v>96</v>
      </c>
      <c r="T159" s="184" t="s">
        <v>3252</v>
      </c>
    </row>
    <row r="160" spans="1:20" ht="31.5">
      <c r="A160" s="29">
        <v>156</v>
      </c>
      <c r="B160" s="68" t="s">
        <v>3221</v>
      </c>
      <c r="C160" s="78" t="s">
        <v>2433</v>
      </c>
      <c r="D160" s="68" t="s">
        <v>678</v>
      </c>
      <c r="E160" s="80">
        <v>6</v>
      </c>
      <c r="F160" s="68" t="s">
        <v>679</v>
      </c>
      <c r="G160" s="63">
        <v>14</v>
      </c>
      <c r="H160" s="40"/>
      <c r="I160" s="63">
        <v>5</v>
      </c>
      <c r="J160" s="40"/>
      <c r="K160" s="63">
        <v>1.28</v>
      </c>
      <c r="L160" s="12">
        <f t="shared" si="18"/>
        <v>15.826086956521738</v>
      </c>
      <c r="M160" s="12">
        <f t="shared" si="15"/>
        <v>14.56</v>
      </c>
      <c r="N160" s="12">
        <f t="shared" si="19"/>
        <v>5</v>
      </c>
      <c r="O160" s="73">
        <f t="shared" si="16"/>
        <v>52.410462776659955</v>
      </c>
      <c r="P160" s="12">
        <f t="shared" si="17"/>
        <v>71.970462776659957</v>
      </c>
      <c r="Q160" s="6"/>
      <c r="R160" s="20">
        <v>71.970462776659957</v>
      </c>
      <c r="S160" s="17">
        <v>96</v>
      </c>
      <c r="T160" s="184" t="s">
        <v>3252</v>
      </c>
    </row>
    <row r="161" spans="1:20" ht="31.5">
      <c r="A161" s="29">
        <v>157</v>
      </c>
      <c r="B161" s="66" t="s">
        <v>457</v>
      </c>
      <c r="C161" s="29" t="s">
        <v>2369</v>
      </c>
      <c r="D161" s="48" t="s">
        <v>440</v>
      </c>
      <c r="E161" s="63">
        <v>5</v>
      </c>
      <c r="F161" s="48" t="s">
        <v>441</v>
      </c>
      <c r="G161" s="63">
        <v>13</v>
      </c>
      <c r="H161" s="29"/>
      <c r="I161" s="63">
        <v>9</v>
      </c>
      <c r="J161" s="29"/>
      <c r="K161" s="63">
        <v>1.51</v>
      </c>
      <c r="L161" s="12">
        <f t="shared" si="18"/>
        <v>14.695652173913043</v>
      </c>
      <c r="M161" s="12">
        <f t="shared" si="15"/>
        <v>13.52</v>
      </c>
      <c r="N161" s="12">
        <f t="shared" si="19"/>
        <v>9</v>
      </c>
      <c r="O161" s="73">
        <f t="shared" si="16"/>
        <v>49.448692152917509</v>
      </c>
      <c r="P161" s="12">
        <f t="shared" si="17"/>
        <v>71.968692152917512</v>
      </c>
      <c r="Q161" s="6"/>
      <c r="R161" s="20">
        <v>71.968692152917512</v>
      </c>
      <c r="S161" s="17">
        <v>96</v>
      </c>
      <c r="T161" s="184" t="s">
        <v>3252</v>
      </c>
    </row>
    <row r="162" spans="1:20" ht="31.5">
      <c r="A162" s="29">
        <v>158</v>
      </c>
      <c r="B162" s="48" t="s">
        <v>2617</v>
      </c>
      <c r="C162" s="81" t="s">
        <v>2618</v>
      </c>
      <c r="D162" s="48" t="s">
        <v>2582</v>
      </c>
      <c r="E162" s="78">
        <v>6</v>
      </c>
      <c r="F162" s="48" t="s">
        <v>3159</v>
      </c>
      <c r="G162" s="63">
        <v>9</v>
      </c>
      <c r="H162" s="40"/>
      <c r="I162" s="63">
        <v>9</v>
      </c>
      <c r="J162" s="40"/>
      <c r="K162" s="63">
        <v>1.19</v>
      </c>
      <c r="L162" s="12">
        <f t="shared" si="18"/>
        <v>10.173913043478262</v>
      </c>
      <c r="M162" s="12">
        <f t="shared" si="15"/>
        <v>9.36</v>
      </c>
      <c r="N162" s="12">
        <f t="shared" si="19"/>
        <v>9</v>
      </c>
      <c r="O162" s="73">
        <f t="shared" si="16"/>
        <v>53.569416498993967</v>
      </c>
      <c r="P162" s="12">
        <f t="shared" si="17"/>
        <v>71.929416498993959</v>
      </c>
      <c r="Q162" s="6"/>
      <c r="R162" s="20">
        <v>71.929416498993959</v>
      </c>
      <c r="S162" s="17">
        <v>97</v>
      </c>
      <c r="T162" s="184" t="s">
        <v>3252</v>
      </c>
    </row>
    <row r="163" spans="1:20" ht="31.5">
      <c r="A163" s="29">
        <v>159</v>
      </c>
      <c r="B163" s="66" t="s">
        <v>563</v>
      </c>
      <c r="C163" s="76" t="s">
        <v>2424</v>
      </c>
      <c r="D163" s="48" t="s">
        <v>440</v>
      </c>
      <c r="E163" s="63">
        <v>6</v>
      </c>
      <c r="F163" s="48" t="s">
        <v>557</v>
      </c>
      <c r="G163" s="40">
        <v>7</v>
      </c>
      <c r="H163" s="40"/>
      <c r="I163" s="40">
        <v>10</v>
      </c>
      <c r="J163" s="40"/>
      <c r="K163" s="63">
        <v>1.1299999999999999</v>
      </c>
      <c r="L163" s="12">
        <f t="shared" si="18"/>
        <v>7.9130434782608692</v>
      </c>
      <c r="M163" s="12">
        <f t="shared" si="15"/>
        <v>7.28</v>
      </c>
      <c r="N163" s="12">
        <f t="shared" si="19"/>
        <v>10</v>
      </c>
      <c r="O163" s="73">
        <f t="shared" si="16"/>
        <v>54.3420523138833</v>
      </c>
      <c r="P163" s="12">
        <f t="shared" si="17"/>
        <v>71.622052313883302</v>
      </c>
      <c r="Q163" s="6"/>
      <c r="R163" s="20">
        <v>71.622052313883302</v>
      </c>
      <c r="S163" s="17">
        <v>98</v>
      </c>
      <c r="T163" s="184" t="s">
        <v>3252</v>
      </c>
    </row>
    <row r="164" spans="1:20" ht="31.5">
      <c r="A164" s="29">
        <v>160</v>
      </c>
      <c r="B164" s="48" t="s">
        <v>1157</v>
      </c>
      <c r="C164" s="40" t="s">
        <v>2517</v>
      </c>
      <c r="D164" s="48" t="s">
        <v>3156</v>
      </c>
      <c r="E164" s="78">
        <v>5</v>
      </c>
      <c r="F164" s="48" t="s">
        <v>1052</v>
      </c>
      <c r="G164" s="63">
        <v>15</v>
      </c>
      <c r="H164" s="40"/>
      <c r="I164" s="63">
        <v>6</v>
      </c>
      <c r="J164" s="40"/>
      <c r="K164" s="63">
        <v>1.47</v>
      </c>
      <c r="L164" s="12">
        <f t="shared" si="18"/>
        <v>16.956521739130434</v>
      </c>
      <c r="M164" s="12">
        <f t="shared" si="15"/>
        <v>15.6</v>
      </c>
      <c r="N164" s="12">
        <f t="shared" si="19"/>
        <v>6</v>
      </c>
      <c r="O164" s="73">
        <f t="shared" si="16"/>
        <v>49.963782696177063</v>
      </c>
      <c r="P164" s="12">
        <f t="shared" si="17"/>
        <v>71.563782696177071</v>
      </c>
      <c r="Q164" s="6"/>
      <c r="R164" s="20">
        <v>71.563782696177071</v>
      </c>
      <c r="S164" s="17">
        <v>98</v>
      </c>
      <c r="T164" s="184" t="s">
        <v>3252</v>
      </c>
    </row>
    <row r="165" spans="1:20" ht="31.5">
      <c r="A165" s="29">
        <v>161</v>
      </c>
      <c r="B165" s="66" t="s">
        <v>514</v>
      </c>
      <c r="C165" s="29" t="s">
        <v>2394</v>
      </c>
      <c r="D165" s="48" t="s">
        <v>440</v>
      </c>
      <c r="E165" s="63">
        <v>5</v>
      </c>
      <c r="F165" s="48" t="s">
        <v>475</v>
      </c>
      <c r="G165" s="63">
        <v>9</v>
      </c>
      <c r="H165" s="40"/>
      <c r="I165" s="40">
        <v>8.1999999999999993</v>
      </c>
      <c r="J165" s="40"/>
      <c r="K165" s="63">
        <v>1.17</v>
      </c>
      <c r="L165" s="12">
        <f t="shared" si="18"/>
        <v>10.173913043478262</v>
      </c>
      <c r="M165" s="12">
        <f t="shared" si="15"/>
        <v>9.36</v>
      </c>
      <c r="N165" s="12">
        <f t="shared" si="19"/>
        <v>8.1999999999999993</v>
      </c>
      <c r="O165" s="73">
        <f t="shared" si="16"/>
        <v>53.82696177062374</v>
      </c>
      <c r="P165" s="12">
        <f t="shared" si="17"/>
        <v>71.386961770623742</v>
      </c>
      <c r="Q165" s="6"/>
      <c r="R165" s="20">
        <v>71.386961770623742</v>
      </c>
      <c r="S165" s="17">
        <v>99</v>
      </c>
      <c r="T165" s="184" t="s">
        <v>3252</v>
      </c>
    </row>
    <row r="166" spans="1:20" ht="31.5">
      <c r="A166" s="29">
        <v>162</v>
      </c>
      <c r="B166" s="75" t="s">
        <v>24</v>
      </c>
      <c r="C166" s="76" t="s">
        <v>2298</v>
      </c>
      <c r="D166" s="48" t="s">
        <v>88</v>
      </c>
      <c r="E166" s="63">
        <v>6</v>
      </c>
      <c r="F166" s="47" t="s">
        <v>22</v>
      </c>
      <c r="G166" s="63">
        <v>10</v>
      </c>
      <c r="H166" s="40"/>
      <c r="I166" s="63">
        <v>8.5</v>
      </c>
      <c r="J166" s="40"/>
      <c r="K166" s="63">
        <v>1.28</v>
      </c>
      <c r="L166" s="12">
        <f t="shared" si="18"/>
        <v>11.304347826086957</v>
      </c>
      <c r="M166" s="12">
        <f t="shared" si="15"/>
        <v>10.4</v>
      </c>
      <c r="N166" s="12">
        <f t="shared" si="19"/>
        <v>8.5</v>
      </c>
      <c r="O166" s="73">
        <f t="shared" si="16"/>
        <v>52.410462776659955</v>
      </c>
      <c r="P166" s="12">
        <f t="shared" si="17"/>
        <v>71.310462776659961</v>
      </c>
      <c r="Q166" s="12"/>
      <c r="R166" s="20">
        <v>71.310462776659961</v>
      </c>
      <c r="S166" s="17">
        <v>100</v>
      </c>
      <c r="T166" s="184" t="s">
        <v>3252</v>
      </c>
    </row>
    <row r="167" spans="1:20" ht="31.5">
      <c r="A167" s="29">
        <v>163</v>
      </c>
      <c r="B167" s="48" t="s">
        <v>2568</v>
      </c>
      <c r="C167" s="40" t="s">
        <v>2569</v>
      </c>
      <c r="D167" s="48" t="s">
        <v>2567</v>
      </c>
      <c r="E167" s="78">
        <v>5</v>
      </c>
      <c r="F167" s="48" t="s">
        <v>688</v>
      </c>
      <c r="G167" s="63">
        <v>10</v>
      </c>
      <c r="H167" s="40"/>
      <c r="I167" s="63">
        <v>7</v>
      </c>
      <c r="J167" s="40"/>
      <c r="K167" s="63">
        <v>1.18</v>
      </c>
      <c r="L167" s="12">
        <f t="shared" si="18"/>
        <v>11.304347826086957</v>
      </c>
      <c r="M167" s="12">
        <f t="shared" si="15"/>
        <v>10.4</v>
      </c>
      <c r="N167" s="12">
        <f t="shared" si="19"/>
        <v>7</v>
      </c>
      <c r="O167" s="73">
        <f t="shared" si="16"/>
        <v>53.698189134808857</v>
      </c>
      <c r="P167" s="12">
        <f t="shared" si="17"/>
        <v>71.098189134808848</v>
      </c>
      <c r="Q167" s="6"/>
      <c r="R167" s="20">
        <v>71.098189134808848</v>
      </c>
      <c r="S167" s="17">
        <v>101</v>
      </c>
      <c r="T167" s="184" t="s">
        <v>3252</v>
      </c>
    </row>
    <row r="168" spans="1:20" ht="31.5">
      <c r="A168" s="29">
        <v>164</v>
      </c>
      <c r="B168" s="66" t="s">
        <v>553</v>
      </c>
      <c r="C168" s="69" t="s">
        <v>2417</v>
      </c>
      <c r="D168" s="48" t="s">
        <v>440</v>
      </c>
      <c r="E168" s="70">
        <v>6</v>
      </c>
      <c r="F168" s="48" t="s">
        <v>518</v>
      </c>
      <c r="G168" s="63">
        <v>10</v>
      </c>
      <c r="H168" s="40"/>
      <c r="I168" s="63">
        <v>9.4</v>
      </c>
      <c r="J168" s="40"/>
      <c r="K168" s="70">
        <v>1.37</v>
      </c>
      <c r="L168" s="12">
        <f t="shared" si="18"/>
        <v>11.304347826086957</v>
      </c>
      <c r="M168" s="12">
        <f t="shared" si="15"/>
        <v>10.4</v>
      </c>
      <c r="N168" s="12">
        <f t="shared" si="19"/>
        <v>9.4</v>
      </c>
      <c r="O168" s="73">
        <f t="shared" si="16"/>
        <v>51.25150905432595</v>
      </c>
      <c r="P168" s="12">
        <f t="shared" si="17"/>
        <v>71.051509054325948</v>
      </c>
      <c r="Q168" s="6"/>
      <c r="R168" s="20">
        <v>71.051509054325948</v>
      </c>
      <c r="S168" s="17">
        <v>101</v>
      </c>
      <c r="T168" s="184" t="s">
        <v>3252</v>
      </c>
    </row>
    <row r="169" spans="1:20" ht="31.5">
      <c r="A169" s="29">
        <v>165</v>
      </c>
      <c r="B169" s="66" t="s">
        <v>452</v>
      </c>
      <c r="C169" s="29" t="s">
        <v>2367</v>
      </c>
      <c r="D169" s="48" t="s">
        <v>440</v>
      </c>
      <c r="E169" s="63">
        <v>5</v>
      </c>
      <c r="F169" s="48" t="s">
        <v>441</v>
      </c>
      <c r="G169" s="63">
        <v>9</v>
      </c>
      <c r="H169" s="29"/>
      <c r="I169" s="63">
        <v>8.6</v>
      </c>
      <c r="J169" s="29"/>
      <c r="K169" s="70">
        <v>1.23</v>
      </c>
      <c r="L169" s="12">
        <f t="shared" si="18"/>
        <v>10.173913043478262</v>
      </c>
      <c r="M169" s="12">
        <f t="shared" si="15"/>
        <v>9.36</v>
      </c>
      <c r="N169" s="12">
        <f t="shared" si="19"/>
        <v>8.6</v>
      </c>
      <c r="O169" s="73">
        <f t="shared" si="16"/>
        <v>53.054325955734399</v>
      </c>
      <c r="P169" s="12">
        <f t="shared" si="17"/>
        <v>71.014325955734392</v>
      </c>
      <c r="Q169" s="6"/>
      <c r="R169" s="20">
        <v>71.014325955734392</v>
      </c>
      <c r="S169" s="17">
        <v>102</v>
      </c>
      <c r="T169" s="184" t="s">
        <v>3252</v>
      </c>
    </row>
    <row r="170" spans="1:20" ht="31.5">
      <c r="A170" s="29">
        <v>166</v>
      </c>
      <c r="B170" s="48" t="s">
        <v>259</v>
      </c>
      <c r="C170" s="29" t="s">
        <v>2325</v>
      </c>
      <c r="D170" s="48" t="s">
        <v>254</v>
      </c>
      <c r="E170" s="63">
        <v>5</v>
      </c>
      <c r="F170" s="48" t="s">
        <v>255</v>
      </c>
      <c r="G170" s="63">
        <v>9</v>
      </c>
      <c r="H170" s="40"/>
      <c r="I170" s="63">
        <v>6</v>
      </c>
      <c r="J170" s="40"/>
      <c r="K170" s="63">
        <v>1.03</v>
      </c>
      <c r="L170" s="12">
        <f t="shared" si="18"/>
        <v>10.173913043478262</v>
      </c>
      <c r="M170" s="12">
        <f t="shared" si="15"/>
        <v>9.36</v>
      </c>
      <c r="N170" s="12">
        <f t="shared" si="19"/>
        <v>6</v>
      </c>
      <c r="O170" s="73">
        <f t="shared" si="16"/>
        <v>55.629778672032188</v>
      </c>
      <c r="P170" s="12">
        <f t="shared" si="17"/>
        <v>70.989778672032188</v>
      </c>
      <c r="Q170" s="6"/>
      <c r="R170" s="20">
        <v>70.989778672032188</v>
      </c>
      <c r="S170" s="17">
        <v>102</v>
      </c>
      <c r="T170" s="184" t="s">
        <v>3252</v>
      </c>
    </row>
    <row r="171" spans="1:20" ht="31.5">
      <c r="A171" s="29">
        <v>167</v>
      </c>
      <c r="B171" s="77" t="s">
        <v>389</v>
      </c>
      <c r="C171" s="76" t="s">
        <v>2347</v>
      </c>
      <c r="D171" s="48" t="s">
        <v>3152</v>
      </c>
      <c r="E171" s="63">
        <v>6</v>
      </c>
      <c r="F171" s="48" t="s">
        <v>384</v>
      </c>
      <c r="G171" s="63">
        <v>9</v>
      </c>
      <c r="H171" s="29"/>
      <c r="I171" s="63">
        <v>8.6999999999999993</v>
      </c>
      <c r="J171" s="29"/>
      <c r="K171" s="63">
        <v>1.24</v>
      </c>
      <c r="L171" s="12">
        <f t="shared" si="18"/>
        <v>10.173913043478262</v>
      </c>
      <c r="M171" s="12">
        <f t="shared" si="15"/>
        <v>9.36</v>
      </c>
      <c r="N171" s="12">
        <f t="shared" si="19"/>
        <v>8.6999999999999993</v>
      </c>
      <c r="O171" s="73">
        <f t="shared" si="16"/>
        <v>52.925553319919516</v>
      </c>
      <c r="P171" s="12">
        <f t="shared" si="17"/>
        <v>70.985553319919518</v>
      </c>
      <c r="Q171" s="6"/>
      <c r="R171" s="20">
        <v>70.985553319919518</v>
      </c>
      <c r="S171" s="17">
        <v>102</v>
      </c>
      <c r="T171" s="184" t="s">
        <v>3252</v>
      </c>
    </row>
    <row r="172" spans="1:20" ht="31.5">
      <c r="A172" s="29">
        <v>168</v>
      </c>
      <c r="B172" s="77" t="s">
        <v>869</v>
      </c>
      <c r="C172" s="29" t="s">
        <v>2458</v>
      </c>
      <c r="D172" s="48" t="s">
        <v>2248</v>
      </c>
      <c r="E172" s="88">
        <v>5</v>
      </c>
      <c r="F172" s="48" t="s">
        <v>2448</v>
      </c>
      <c r="G172" s="63">
        <v>10</v>
      </c>
      <c r="H172" s="40"/>
      <c r="I172" s="63">
        <v>8</v>
      </c>
      <c r="J172" s="40"/>
      <c r="K172" s="63">
        <v>1.27</v>
      </c>
      <c r="L172" s="12">
        <f t="shared" si="18"/>
        <v>11.304347826086957</v>
      </c>
      <c r="M172" s="12">
        <f t="shared" si="15"/>
        <v>10.4</v>
      </c>
      <c r="N172" s="12">
        <f t="shared" si="19"/>
        <v>8</v>
      </c>
      <c r="O172" s="73">
        <f t="shared" si="16"/>
        <v>52.539235412474852</v>
      </c>
      <c r="P172" s="12">
        <f t="shared" si="17"/>
        <v>70.939235412474858</v>
      </c>
      <c r="Q172" s="6"/>
      <c r="R172" s="20">
        <v>70.939235412474858</v>
      </c>
      <c r="S172" s="17">
        <v>103</v>
      </c>
      <c r="T172" s="184" t="s">
        <v>3252</v>
      </c>
    </row>
    <row r="173" spans="1:20" ht="31.5">
      <c r="A173" s="29">
        <v>169</v>
      </c>
      <c r="B173" s="74" t="s">
        <v>85</v>
      </c>
      <c r="C173" s="62" t="s">
        <v>2293</v>
      </c>
      <c r="D173" s="48" t="s">
        <v>77</v>
      </c>
      <c r="E173" s="40">
        <v>6</v>
      </c>
      <c r="F173" s="74" t="s">
        <v>35</v>
      </c>
      <c r="G173" s="63">
        <v>9</v>
      </c>
      <c r="H173" s="40"/>
      <c r="I173" s="40">
        <v>9.9</v>
      </c>
      <c r="J173" s="40"/>
      <c r="K173" s="63">
        <v>1.37</v>
      </c>
      <c r="L173" s="12">
        <f t="shared" si="18"/>
        <v>10.173913043478262</v>
      </c>
      <c r="M173" s="12">
        <f t="shared" si="15"/>
        <v>9.36</v>
      </c>
      <c r="N173" s="12">
        <f t="shared" si="19"/>
        <v>9.9</v>
      </c>
      <c r="O173" s="73">
        <f t="shared" si="16"/>
        <v>51.25150905432595</v>
      </c>
      <c r="P173" s="12">
        <f t="shared" si="17"/>
        <v>70.511509054325956</v>
      </c>
      <c r="Q173" s="11"/>
      <c r="R173" s="20">
        <v>70.511509054325956</v>
      </c>
      <c r="S173" s="17">
        <v>104</v>
      </c>
      <c r="T173" s="184" t="s">
        <v>3252</v>
      </c>
    </row>
    <row r="174" spans="1:20" ht="31.5">
      <c r="A174" s="29">
        <v>170</v>
      </c>
      <c r="B174" s="48" t="s">
        <v>248</v>
      </c>
      <c r="C174" s="63" t="s">
        <v>2321</v>
      </c>
      <c r="D174" s="48" t="s">
        <v>245</v>
      </c>
      <c r="E174" s="63">
        <v>6</v>
      </c>
      <c r="F174" s="48" t="s">
        <v>246</v>
      </c>
      <c r="G174" s="63">
        <v>13</v>
      </c>
      <c r="H174" s="29"/>
      <c r="I174" s="63">
        <v>5.5</v>
      </c>
      <c r="J174" s="29"/>
      <c r="K174" s="63">
        <v>1.36</v>
      </c>
      <c r="L174" s="12">
        <f t="shared" si="18"/>
        <v>14.695652173913043</v>
      </c>
      <c r="M174" s="12">
        <f t="shared" si="15"/>
        <v>13.52</v>
      </c>
      <c r="N174" s="12">
        <f t="shared" si="19"/>
        <v>5.5</v>
      </c>
      <c r="O174" s="73">
        <f t="shared" si="16"/>
        <v>51.380281690140841</v>
      </c>
      <c r="P174" s="12">
        <f t="shared" si="17"/>
        <v>70.400281690140844</v>
      </c>
      <c r="Q174" s="6"/>
      <c r="R174" s="20">
        <v>70.400281690140844</v>
      </c>
      <c r="S174" s="17">
        <v>105</v>
      </c>
      <c r="T174" s="184" t="s">
        <v>3252</v>
      </c>
    </row>
    <row r="175" spans="1:20" ht="31.5">
      <c r="A175" s="29">
        <v>171</v>
      </c>
      <c r="B175" s="48" t="s">
        <v>1152</v>
      </c>
      <c r="C175" s="40" t="s">
        <v>2512</v>
      </c>
      <c r="D175" s="48" t="s">
        <v>3156</v>
      </c>
      <c r="E175" s="78">
        <v>5</v>
      </c>
      <c r="F175" s="48" t="s">
        <v>1052</v>
      </c>
      <c r="G175" s="63">
        <v>13</v>
      </c>
      <c r="H175" s="40"/>
      <c r="I175" s="63">
        <v>6.5</v>
      </c>
      <c r="J175" s="40"/>
      <c r="K175" s="63">
        <v>1.44</v>
      </c>
      <c r="L175" s="12">
        <f t="shared" si="18"/>
        <v>14.695652173913043</v>
      </c>
      <c r="M175" s="12">
        <f t="shared" si="15"/>
        <v>13.52</v>
      </c>
      <c r="N175" s="12">
        <f t="shared" si="19"/>
        <v>6.5</v>
      </c>
      <c r="O175" s="73">
        <f t="shared" si="16"/>
        <v>50.350100603621733</v>
      </c>
      <c r="P175" s="12">
        <f t="shared" si="17"/>
        <v>70.370100603621736</v>
      </c>
      <c r="Q175" s="6"/>
      <c r="R175" s="20">
        <v>70.370100603621736</v>
      </c>
      <c r="S175" s="17">
        <v>105</v>
      </c>
      <c r="T175" s="184" t="s">
        <v>3252</v>
      </c>
    </row>
    <row r="176" spans="1:20" ht="31.5">
      <c r="A176" s="29">
        <v>172</v>
      </c>
      <c r="B176" s="48" t="s">
        <v>1151</v>
      </c>
      <c r="C176" s="40" t="s">
        <v>2511</v>
      </c>
      <c r="D176" s="48" t="s">
        <v>3156</v>
      </c>
      <c r="E176" s="78">
        <v>5</v>
      </c>
      <c r="F176" s="48" t="s">
        <v>1052</v>
      </c>
      <c r="G176" s="63">
        <v>13</v>
      </c>
      <c r="H176" s="40"/>
      <c r="I176" s="63">
        <v>6</v>
      </c>
      <c r="J176" s="40"/>
      <c r="K176" s="63">
        <v>1.41</v>
      </c>
      <c r="L176" s="12">
        <f t="shared" si="18"/>
        <v>14.695652173913043</v>
      </c>
      <c r="M176" s="12">
        <f t="shared" si="15"/>
        <v>13.52</v>
      </c>
      <c r="N176" s="12">
        <f t="shared" si="19"/>
        <v>6</v>
      </c>
      <c r="O176" s="73">
        <f t="shared" si="16"/>
        <v>50.736418511066397</v>
      </c>
      <c r="P176" s="12">
        <f t="shared" si="17"/>
        <v>70.2564185110664</v>
      </c>
      <c r="Q176" s="6"/>
      <c r="R176" s="20">
        <v>70.2564185110664</v>
      </c>
      <c r="S176" s="17">
        <v>106</v>
      </c>
      <c r="T176" s="184" t="s">
        <v>3252</v>
      </c>
    </row>
    <row r="177" spans="1:20" ht="31.5">
      <c r="A177" s="29">
        <v>173</v>
      </c>
      <c r="B177" s="48" t="s">
        <v>1149</v>
      </c>
      <c r="C177" s="40" t="s">
        <v>2509</v>
      </c>
      <c r="D177" s="48" t="s">
        <v>3156</v>
      </c>
      <c r="E177" s="78">
        <v>5</v>
      </c>
      <c r="F177" s="48" t="s">
        <v>1052</v>
      </c>
      <c r="G177" s="63">
        <v>12</v>
      </c>
      <c r="H177" s="40"/>
      <c r="I177" s="63">
        <v>6.5</v>
      </c>
      <c r="J177" s="40"/>
      <c r="K177" s="63">
        <v>1.37</v>
      </c>
      <c r="L177" s="12">
        <f t="shared" si="18"/>
        <v>13.565217391304348</v>
      </c>
      <c r="M177" s="12">
        <f t="shared" si="15"/>
        <v>12.48</v>
      </c>
      <c r="N177" s="12">
        <f t="shared" si="19"/>
        <v>6.5</v>
      </c>
      <c r="O177" s="73">
        <f t="shared" si="16"/>
        <v>51.25150905432595</v>
      </c>
      <c r="P177" s="12">
        <f t="shared" si="17"/>
        <v>70.231509054325954</v>
      </c>
      <c r="Q177" s="6"/>
      <c r="R177" s="20">
        <v>70.231509054325954</v>
      </c>
      <c r="S177" s="17">
        <v>107</v>
      </c>
      <c r="T177" s="184" t="s">
        <v>3252</v>
      </c>
    </row>
    <row r="178" spans="1:20" ht="31.5">
      <c r="A178" s="29">
        <v>174</v>
      </c>
      <c r="B178" s="66" t="s">
        <v>545</v>
      </c>
      <c r="C178" s="76" t="s">
        <v>2411</v>
      </c>
      <c r="D178" s="48" t="s">
        <v>440</v>
      </c>
      <c r="E178" s="63">
        <v>6</v>
      </c>
      <c r="F178" s="48" t="s">
        <v>518</v>
      </c>
      <c r="G178" s="63">
        <v>6</v>
      </c>
      <c r="H178" s="40"/>
      <c r="I178" s="63">
        <v>9.9</v>
      </c>
      <c r="J178" s="40"/>
      <c r="K178" s="63">
        <v>1.1499999999999999</v>
      </c>
      <c r="L178" s="12">
        <f t="shared" si="18"/>
        <v>6.7826086956521738</v>
      </c>
      <c r="M178" s="12">
        <f t="shared" si="15"/>
        <v>6.24</v>
      </c>
      <c r="N178" s="12">
        <f t="shared" si="19"/>
        <v>9.9</v>
      </c>
      <c r="O178" s="73">
        <f t="shared" si="16"/>
        <v>54.084507042253513</v>
      </c>
      <c r="P178" s="12">
        <f t="shared" si="17"/>
        <v>70.224507042253521</v>
      </c>
      <c r="Q178" s="6"/>
      <c r="R178" s="20">
        <v>70.224507042253521</v>
      </c>
      <c r="S178" s="17">
        <v>107</v>
      </c>
      <c r="T178" s="184" t="s">
        <v>3252</v>
      </c>
    </row>
    <row r="179" spans="1:20" ht="31.5">
      <c r="A179" s="29">
        <v>175</v>
      </c>
      <c r="B179" s="66" t="s">
        <v>488</v>
      </c>
      <c r="C179" s="40" t="s">
        <v>2378</v>
      </c>
      <c r="D179" s="48" t="s">
        <v>440</v>
      </c>
      <c r="E179" s="63">
        <v>5</v>
      </c>
      <c r="F179" s="48" t="s">
        <v>475</v>
      </c>
      <c r="G179" s="40">
        <v>8</v>
      </c>
      <c r="H179" s="40"/>
      <c r="I179" s="40">
        <v>10</v>
      </c>
      <c r="J179" s="40"/>
      <c r="K179" s="40">
        <v>1.32</v>
      </c>
      <c r="L179" s="12">
        <f t="shared" si="18"/>
        <v>9.0434782608695645</v>
      </c>
      <c r="M179" s="12">
        <f t="shared" si="15"/>
        <v>8.32</v>
      </c>
      <c r="N179" s="12">
        <f t="shared" si="19"/>
        <v>10</v>
      </c>
      <c r="O179" s="73">
        <f t="shared" si="16"/>
        <v>51.895372233400394</v>
      </c>
      <c r="P179" s="12">
        <f t="shared" si="17"/>
        <v>70.215372233400387</v>
      </c>
      <c r="Q179" s="6"/>
      <c r="R179" s="20">
        <v>70.215372233400387</v>
      </c>
      <c r="S179" s="17">
        <v>107</v>
      </c>
      <c r="T179" s="184" t="s">
        <v>3252</v>
      </c>
    </row>
    <row r="180" spans="1:20" ht="31.5">
      <c r="A180" s="29">
        <v>176</v>
      </c>
      <c r="B180" s="77" t="s">
        <v>477</v>
      </c>
      <c r="C180" s="29" t="s">
        <v>2373</v>
      </c>
      <c r="D180" s="48" t="s">
        <v>440</v>
      </c>
      <c r="E180" s="63">
        <v>5</v>
      </c>
      <c r="F180" s="48" t="s">
        <v>475</v>
      </c>
      <c r="G180" s="63">
        <v>7</v>
      </c>
      <c r="H180" s="29"/>
      <c r="I180" s="63">
        <v>7.5</v>
      </c>
      <c r="J180" s="29"/>
      <c r="K180" s="63">
        <v>1.05</v>
      </c>
      <c r="L180" s="12">
        <f t="shared" si="18"/>
        <v>7.9130434782608692</v>
      </c>
      <c r="M180" s="12">
        <f t="shared" si="15"/>
        <v>7.28</v>
      </c>
      <c r="N180" s="12">
        <f t="shared" si="19"/>
        <v>7.5</v>
      </c>
      <c r="O180" s="73">
        <f t="shared" si="16"/>
        <v>55.372233400402415</v>
      </c>
      <c r="P180" s="12">
        <f t="shared" si="17"/>
        <v>70.152233400402423</v>
      </c>
      <c r="Q180" s="6"/>
      <c r="R180" s="20">
        <v>70.152233400402423</v>
      </c>
      <c r="S180" s="17">
        <v>107</v>
      </c>
      <c r="T180" s="184" t="s">
        <v>3252</v>
      </c>
    </row>
    <row r="181" spans="1:20" ht="31.5">
      <c r="A181" s="29">
        <v>177</v>
      </c>
      <c r="B181" s="92" t="s">
        <v>1304</v>
      </c>
      <c r="C181" s="81" t="s">
        <v>2547</v>
      </c>
      <c r="D181" s="48" t="s">
        <v>3158</v>
      </c>
      <c r="E181" s="31">
        <v>6</v>
      </c>
      <c r="F181" s="48" t="s">
        <v>1293</v>
      </c>
      <c r="G181" s="63">
        <v>10</v>
      </c>
      <c r="H181" s="40"/>
      <c r="I181" s="63">
        <v>5</v>
      </c>
      <c r="J181" s="40"/>
      <c r="K181" s="63">
        <v>1.1000000000000001</v>
      </c>
      <c r="L181" s="12">
        <f t="shared" si="18"/>
        <v>11.304347826086957</v>
      </c>
      <c r="M181" s="12">
        <f t="shared" si="15"/>
        <v>10.4</v>
      </c>
      <c r="N181" s="12">
        <f t="shared" si="19"/>
        <v>5</v>
      </c>
      <c r="O181" s="73">
        <f t="shared" si="16"/>
        <v>54.728370221327971</v>
      </c>
      <c r="P181" s="12">
        <f t="shared" si="17"/>
        <v>70.12837022132797</v>
      </c>
      <c r="Q181" s="6"/>
      <c r="R181" s="20">
        <v>70.12837022132797</v>
      </c>
      <c r="S181" s="17">
        <v>108</v>
      </c>
      <c r="T181" s="184" t="s">
        <v>3252</v>
      </c>
    </row>
    <row r="182" spans="1:20" ht="31.5">
      <c r="A182" s="29">
        <v>178</v>
      </c>
      <c r="B182" s="66" t="s">
        <v>859</v>
      </c>
      <c r="C182" s="29" t="s">
        <v>2447</v>
      </c>
      <c r="D182" s="48" t="s">
        <v>2248</v>
      </c>
      <c r="E182" s="63">
        <v>5</v>
      </c>
      <c r="F182" s="48" t="s">
        <v>2448</v>
      </c>
      <c r="G182" s="63">
        <v>6</v>
      </c>
      <c r="H182" s="29"/>
      <c r="I182" s="63">
        <v>9.5</v>
      </c>
      <c r="J182" s="29"/>
      <c r="K182" s="63">
        <v>1.1399999999999999</v>
      </c>
      <c r="L182" s="12">
        <f t="shared" ref="L182:L213" si="20">IF(G182&lt;&gt;304,(26*G182)/MAX(G$5:G$7),304)</f>
        <v>6.7826086956521738</v>
      </c>
      <c r="M182" s="12">
        <f t="shared" si="15"/>
        <v>6.24</v>
      </c>
      <c r="N182" s="12">
        <f t="shared" si="19"/>
        <v>9.5</v>
      </c>
      <c r="O182" s="73">
        <f t="shared" si="16"/>
        <v>54.21327967806841</v>
      </c>
      <c r="P182" s="12">
        <f t="shared" si="17"/>
        <v>69.953279678068412</v>
      </c>
      <c r="Q182" s="6"/>
      <c r="R182" s="20">
        <v>69.953279678068412</v>
      </c>
      <c r="S182" s="17">
        <v>109</v>
      </c>
      <c r="T182" s="184" t="s">
        <v>3252</v>
      </c>
    </row>
    <row r="183" spans="1:20" ht="31.5">
      <c r="A183" s="29">
        <v>179</v>
      </c>
      <c r="B183" s="66" t="s">
        <v>749</v>
      </c>
      <c r="C183" s="76" t="s">
        <v>2439</v>
      </c>
      <c r="D183" s="48" t="s">
        <v>747</v>
      </c>
      <c r="E183" s="63">
        <v>6</v>
      </c>
      <c r="F183" s="48" t="s">
        <v>748</v>
      </c>
      <c r="G183" s="63">
        <v>12</v>
      </c>
      <c r="H183" s="40"/>
      <c r="I183" s="40">
        <v>8</v>
      </c>
      <c r="J183" s="40"/>
      <c r="K183" s="63">
        <v>1.52</v>
      </c>
      <c r="L183" s="12">
        <f t="shared" si="20"/>
        <v>13.565217391304348</v>
      </c>
      <c r="M183" s="12">
        <f t="shared" si="15"/>
        <v>12.48</v>
      </c>
      <c r="N183" s="12">
        <f t="shared" si="19"/>
        <v>8</v>
      </c>
      <c r="O183" s="73">
        <f t="shared" si="16"/>
        <v>49.319919517102612</v>
      </c>
      <c r="P183" s="12">
        <f t="shared" si="17"/>
        <v>69.799919517102609</v>
      </c>
      <c r="Q183" s="6"/>
      <c r="R183" s="20">
        <v>69.799919517102609</v>
      </c>
      <c r="S183" s="17">
        <v>110</v>
      </c>
      <c r="T183" s="184" t="s">
        <v>3252</v>
      </c>
    </row>
    <row r="184" spans="1:20" ht="47.25">
      <c r="A184" s="29">
        <v>180</v>
      </c>
      <c r="B184" s="66" t="s">
        <v>178</v>
      </c>
      <c r="C184" s="76" t="s">
        <v>2317</v>
      </c>
      <c r="D184" s="48" t="s">
        <v>3150</v>
      </c>
      <c r="E184" s="63">
        <v>6</v>
      </c>
      <c r="F184" s="48" t="s">
        <v>177</v>
      </c>
      <c r="G184" s="40">
        <v>13</v>
      </c>
      <c r="H184" s="40"/>
      <c r="I184" s="40">
        <v>5</v>
      </c>
      <c r="J184" s="40"/>
      <c r="K184" s="63">
        <v>1.37</v>
      </c>
      <c r="L184" s="12">
        <f t="shared" si="20"/>
        <v>14.695652173913043</v>
      </c>
      <c r="M184" s="12">
        <f t="shared" si="15"/>
        <v>13.52</v>
      </c>
      <c r="N184" s="12">
        <f t="shared" si="19"/>
        <v>5</v>
      </c>
      <c r="O184" s="73">
        <f t="shared" si="16"/>
        <v>51.25150905432595</v>
      </c>
      <c r="P184" s="12">
        <f t="shared" si="17"/>
        <v>69.771509054325946</v>
      </c>
      <c r="Q184" s="6"/>
      <c r="R184" s="20">
        <v>69.771509054325946</v>
      </c>
      <c r="S184" s="17">
        <v>110</v>
      </c>
      <c r="T184" s="184" t="s">
        <v>3252</v>
      </c>
    </row>
    <row r="185" spans="1:20" ht="31.5">
      <c r="A185" s="29">
        <v>181</v>
      </c>
      <c r="B185" s="66" t="s">
        <v>258</v>
      </c>
      <c r="C185" s="29" t="s">
        <v>2324</v>
      </c>
      <c r="D185" s="48" t="s">
        <v>254</v>
      </c>
      <c r="E185" s="63">
        <v>5</v>
      </c>
      <c r="F185" s="48" t="s">
        <v>255</v>
      </c>
      <c r="G185" s="63">
        <v>9</v>
      </c>
      <c r="H185" s="29"/>
      <c r="I185" s="63">
        <v>6</v>
      </c>
      <c r="J185" s="29"/>
      <c r="K185" s="63">
        <v>1.1299999999999999</v>
      </c>
      <c r="L185" s="12">
        <f t="shared" si="20"/>
        <v>10.173913043478262</v>
      </c>
      <c r="M185" s="12">
        <f t="shared" si="15"/>
        <v>9.36</v>
      </c>
      <c r="N185" s="12">
        <f t="shared" si="19"/>
        <v>6</v>
      </c>
      <c r="O185" s="73">
        <f t="shared" si="16"/>
        <v>54.3420523138833</v>
      </c>
      <c r="P185" s="12">
        <f t="shared" si="17"/>
        <v>69.7020523138833</v>
      </c>
      <c r="Q185" s="6"/>
      <c r="R185" s="20">
        <v>69.7020523138833</v>
      </c>
      <c r="S185" s="17">
        <v>111</v>
      </c>
      <c r="T185" s="184" t="s">
        <v>3252</v>
      </c>
    </row>
    <row r="186" spans="1:20" ht="31.5">
      <c r="A186" s="29">
        <v>182</v>
      </c>
      <c r="B186" s="93" t="s">
        <v>1303</v>
      </c>
      <c r="C186" s="81" t="s">
        <v>2546</v>
      </c>
      <c r="D186" s="48" t="s">
        <v>3158</v>
      </c>
      <c r="E186" s="31">
        <v>6</v>
      </c>
      <c r="F186" s="48" t="s">
        <v>1293</v>
      </c>
      <c r="G186" s="63">
        <v>10</v>
      </c>
      <c r="H186" s="40"/>
      <c r="I186" s="63">
        <v>6</v>
      </c>
      <c r="J186" s="40"/>
      <c r="K186" s="63">
        <v>1.22</v>
      </c>
      <c r="L186" s="12">
        <f t="shared" si="20"/>
        <v>11.304347826086957</v>
      </c>
      <c r="M186" s="12">
        <f t="shared" si="15"/>
        <v>10.4</v>
      </c>
      <c r="N186" s="12">
        <f t="shared" si="19"/>
        <v>6</v>
      </c>
      <c r="O186" s="73">
        <f t="shared" si="16"/>
        <v>53.183098591549296</v>
      </c>
      <c r="P186" s="12">
        <f t="shared" si="17"/>
        <v>69.583098591549287</v>
      </c>
      <c r="Q186" s="6"/>
      <c r="R186" s="20">
        <v>69.583098591549287</v>
      </c>
      <c r="S186" s="17">
        <v>112</v>
      </c>
      <c r="T186" s="184" t="s">
        <v>3252</v>
      </c>
    </row>
    <row r="187" spans="1:20" ht="31.5">
      <c r="A187" s="29">
        <v>183</v>
      </c>
      <c r="B187" s="48" t="s">
        <v>2615</v>
      </c>
      <c r="C187" s="81" t="s">
        <v>2616</v>
      </c>
      <c r="D187" s="48" t="s">
        <v>2582</v>
      </c>
      <c r="E187" s="78">
        <v>6</v>
      </c>
      <c r="F187" s="48" t="s">
        <v>3160</v>
      </c>
      <c r="G187" s="63">
        <v>11</v>
      </c>
      <c r="H187" s="40"/>
      <c r="I187" s="63">
        <v>8</v>
      </c>
      <c r="J187" s="40"/>
      <c r="K187" s="63">
        <v>1.46</v>
      </c>
      <c r="L187" s="12">
        <f t="shared" si="20"/>
        <v>12.434782608695652</v>
      </c>
      <c r="M187" s="12">
        <f t="shared" si="15"/>
        <v>11.44</v>
      </c>
      <c r="N187" s="12">
        <f t="shared" si="19"/>
        <v>8</v>
      </c>
      <c r="O187" s="73">
        <f t="shared" si="16"/>
        <v>50.092555331991953</v>
      </c>
      <c r="P187" s="12">
        <f t="shared" si="17"/>
        <v>69.532555331991944</v>
      </c>
      <c r="Q187" s="6"/>
      <c r="R187" s="20">
        <v>69.532555331991944</v>
      </c>
      <c r="S187" s="17">
        <v>113</v>
      </c>
      <c r="T187" s="184" t="s">
        <v>3252</v>
      </c>
    </row>
    <row r="188" spans="1:20" ht="31.5">
      <c r="A188" s="29">
        <v>184</v>
      </c>
      <c r="B188" s="48" t="s">
        <v>541</v>
      </c>
      <c r="C188" s="76" t="s">
        <v>2408</v>
      </c>
      <c r="D188" s="48" t="s">
        <v>440</v>
      </c>
      <c r="E188" s="63">
        <v>6</v>
      </c>
      <c r="F188" s="48" t="s">
        <v>518</v>
      </c>
      <c r="G188" s="63">
        <v>8</v>
      </c>
      <c r="H188" s="40"/>
      <c r="I188" s="63">
        <v>8.8000000000000007</v>
      </c>
      <c r="J188" s="40"/>
      <c r="K188" s="63">
        <v>1.28</v>
      </c>
      <c r="L188" s="12">
        <f t="shared" si="20"/>
        <v>9.0434782608695645</v>
      </c>
      <c r="M188" s="12">
        <f t="shared" si="15"/>
        <v>8.32</v>
      </c>
      <c r="N188" s="12">
        <f t="shared" si="19"/>
        <v>8.8000000000000007</v>
      </c>
      <c r="O188" s="73">
        <f t="shared" si="16"/>
        <v>52.410462776659955</v>
      </c>
      <c r="P188" s="12">
        <f t="shared" si="17"/>
        <v>69.530462776659959</v>
      </c>
      <c r="Q188" s="6"/>
      <c r="R188" s="20">
        <v>69.530462776659959</v>
      </c>
      <c r="S188" s="17">
        <v>113</v>
      </c>
      <c r="T188" s="184" t="s">
        <v>3252</v>
      </c>
    </row>
    <row r="189" spans="1:20" ht="31.5">
      <c r="A189" s="29">
        <v>185</v>
      </c>
      <c r="B189" s="48" t="s">
        <v>2570</v>
      </c>
      <c r="C189" s="40" t="s">
        <v>2571</v>
      </c>
      <c r="D189" s="48" t="s">
        <v>2567</v>
      </c>
      <c r="E189" s="78">
        <v>5</v>
      </c>
      <c r="F189" s="48" t="s">
        <v>688</v>
      </c>
      <c r="G189" s="63">
        <v>0</v>
      </c>
      <c r="H189" s="40"/>
      <c r="I189" s="63">
        <v>8</v>
      </c>
      <c r="J189" s="40"/>
      <c r="K189" s="63">
        <v>0.57999999999999996</v>
      </c>
      <c r="L189" s="12">
        <f t="shared" si="20"/>
        <v>0</v>
      </c>
      <c r="M189" s="12">
        <f t="shared" si="15"/>
        <v>0</v>
      </c>
      <c r="N189" s="12">
        <f t="shared" si="19"/>
        <v>8</v>
      </c>
      <c r="O189" s="73">
        <f t="shared" si="16"/>
        <v>61.424547283702211</v>
      </c>
      <c r="P189" s="12">
        <f t="shared" si="17"/>
        <v>69.424547283702211</v>
      </c>
      <c r="Q189" s="6"/>
      <c r="R189" s="20">
        <v>69.424547283702211</v>
      </c>
      <c r="S189" s="17">
        <v>114</v>
      </c>
      <c r="T189" s="184" t="s">
        <v>3252</v>
      </c>
    </row>
    <row r="190" spans="1:20" ht="31.5">
      <c r="A190" s="29">
        <v>186</v>
      </c>
      <c r="B190" s="48" t="s">
        <v>506</v>
      </c>
      <c r="C190" s="40" t="s">
        <v>2390</v>
      </c>
      <c r="D190" s="48" t="s">
        <v>440</v>
      </c>
      <c r="E190" s="78">
        <v>5</v>
      </c>
      <c r="F190" s="48" t="s">
        <v>475</v>
      </c>
      <c r="G190" s="63">
        <v>10</v>
      </c>
      <c r="H190" s="40"/>
      <c r="I190" s="63">
        <v>8.8000000000000007</v>
      </c>
      <c r="J190" s="40"/>
      <c r="K190" s="63">
        <v>1.45</v>
      </c>
      <c r="L190" s="12">
        <f t="shared" si="20"/>
        <v>11.304347826086957</v>
      </c>
      <c r="M190" s="12">
        <f t="shared" si="15"/>
        <v>10.4</v>
      </c>
      <c r="N190" s="12">
        <f t="shared" si="19"/>
        <v>8.8000000000000007</v>
      </c>
      <c r="O190" s="73">
        <f t="shared" si="16"/>
        <v>50.221327967806836</v>
      </c>
      <c r="P190" s="12">
        <f t="shared" si="17"/>
        <v>69.421327967806832</v>
      </c>
      <c r="Q190" s="6"/>
      <c r="R190" s="20">
        <v>69.421327967806832</v>
      </c>
      <c r="S190" s="17">
        <v>114</v>
      </c>
      <c r="T190" s="184" t="s">
        <v>3252</v>
      </c>
    </row>
    <row r="191" spans="1:20" ht="31.5">
      <c r="A191" s="29">
        <v>187</v>
      </c>
      <c r="B191" s="66" t="s">
        <v>445</v>
      </c>
      <c r="C191" s="40" t="s">
        <v>2362</v>
      </c>
      <c r="D191" s="48" t="s">
        <v>440</v>
      </c>
      <c r="E191" s="63">
        <v>5</v>
      </c>
      <c r="F191" s="48" t="s">
        <v>441</v>
      </c>
      <c r="G191" s="40">
        <v>7</v>
      </c>
      <c r="H191" s="40"/>
      <c r="I191" s="63">
        <v>9.9</v>
      </c>
      <c r="J191" s="40"/>
      <c r="K191" s="63">
        <v>1.3</v>
      </c>
      <c r="L191" s="12">
        <f t="shared" si="20"/>
        <v>7.9130434782608692</v>
      </c>
      <c r="M191" s="12">
        <f t="shared" si="15"/>
        <v>7.28</v>
      </c>
      <c r="N191" s="12">
        <f t="shared" si="19"/>
        <v>9.9</v>
      </c>
      <c r="O191" s="73">
        <f t="shared" si="16"/>
        <v>52.152917505030182</v>
      </c>
      <c r="P191" s="12">
        <f t="shared" si="17"/>
        <v>69.332917505030181</v>
      </c>
      <c r="Q191" s="6"/>
      <c r="R191" s="20">
        <v>69.332917505030181</v>
      </c>
      <c r="S191" s="17">
        <v>115</v>
      </c>
      <c r="T191" s="184" t="s">
        <v>3252</v>
      </c>
    </row>
    <row r="192" spans="1:20" ht="31.5">
      <c r="A192" s="29">
        <v>188</v>
      </c>
      <c r="B192" s="77" t="s">
        <v>147</v>
      </c>
      <c r="C192" s="76" t="s">
        <v>2310</v>
      </c>
      <c r="D192" s="48" t="s">
        <v>2236</v>
      </c>
      <c r="E192" s="63">
        <v>6</v>
      </c>
      <c r="F192" s="48" t="s">
        <v>137</v>
      </c>
      <c r="G192" s="63">
        <v>11</v>
      </c>
      <c r="H192" s="40"/>
      <c r="I192" s="63">
        <v>7</v>
      </c>
      <c r="J192" s="40"/>
      <c r="K192" s="63">
        <v>1.41</v>
      </c>
      <c r="L192" s="12">
        <f t="shared" si="20"/>
        <v>12.434782608695652</v>
      </c>
      <c r="M192" s="12">
        <f t="shared" si="15"/>
        <v>11.44</v>
      </c>
      <c r="N192" s="12">
        <f t="shared" si="19"/>
        <v>7</v>
      </c>
      <c r="O192" s="73">
        <f t="shared" si="16"/>
        <v>50.736418511066397</v>
      </c>
      <c r="P192" s="12">
        <f t="shared" si="17"/>
        <v>69.176418511066402</v>
      </c>
      <c r="Q192" s="11"/>
      <c r="R192" s="20">
        <v>69.176418511066402</v>
      </c>
      <c r="S192" s="17">
        <v>116</v>
      </c>
      <c r="T192" s="184" t="s">
        <v>3252</v>
      </c>
    </row>
    <row r="193" spans="1:20" ht="31.5">
      <c r="A193" s="29">
        <v>189</v>
      </c>
      <c r="B193" s="48" t="s">
        <v>2610</v>
      </c>
      <c r="C193" s="81" t="s">
        <v>2611</v>
      </c>
      <c r="D193" s="48" t="s">
        <v>2605</v>
      </c>
      <c r="E193" s="78">
        <v>6</v>
      </c>
      <c r="F193" s="48" t="s">
        <v>1442</v>
      </c>
      <c r="G193" s="63">
        <v>13</v>
      </c>
      <c r="H193" s="40"/>
      <c r="I193" s="63">
        <v>5</v>
      </c>
      <c r="J193" s="40"/>
      <c r="K193" s="63">
        <v>1.42</v>
      </c>
      <c r="L193" s="12">
        <f t="shared" si="20"/>
        <v>14.695652173913043</v>
      </c>
      <c r="M193" s="12">
        <f t="shared" si="15"/>
        <v>13.52</v>
      </c>
      <c r="N193" s="12">
        <f t="shared" si="19"/>
        <v>5</v>
      </c>
      <c r="O193" s="73">
        <f t="shared" si="16"/>
        <v>50.607645875251507</v>
      </c>
      <c r="P193" s="12">
        <f t="shared" si="17"/>
        <v>69.127645875251503</v>
      </c>
      <c r="Q193" s="6"/>
      <c r="R193" s="20">
        <v>69.127645875251503</v>
      </c>
      <c r="S193" s="17">
        <v>117</v>
      </c>
      <c r="T193" s="184" t="s">
        <v>3252</v>
      </c>
    </row>
    <row r="194" spans="1:20" ht="31.5">
      <c r="A194" s="29">
        <v>190</v>
      </c>
      <c r="B194" s="48" t="s">
        <v>666</v>
      </c>
      <c r="C194" s="76" t="s">
        <v>2430</v>
      </c>
      <c r="D194" s="48" t="s">
        <v>651</v>
      </c>
      <c r="E194" s="63">
        <v>6</v>
      </c>
      <c r="F194" s="48" t="s">
        <v>652</v>
      </c>
      <c r="G194" s="63">
        <v>12</v>
      </c>
      <c r="H194" s="29"/>
      <c r="I194" s="63">
        <v>6</v>
      </c>
      <c r="J194" s="29"/>
      <c r="K194" s="63">
        <v>1.42</v>
      </c>
      <c r="L194" s="12">
        <f t="shared" si="20"/>
        <v>13.565217391304348</v>
      </c>
      <c r="M194" s="12">
        <f t="shared" si="15"/>
        <v>12.48</v>
      </c>
      <c r="N194" s="12">
        <f t="shared" si="19"/>
        <v>6</v>
      </c>
      <c r="O194" s="73">
        <f t="shared" si="16"/>
        <v>50.607645875251507</v>
      </c>
      <c r="P194" s="12">
        <f t="shared" si="17"/>
        <v>69.087645875251511</v>
      </c>
      <c r="Q194" s="6"/>
      <c r="R194" s="20">
        <v>69.087645875251511</v>
      </c>
      <c r="S194" s="17">
        <v>117</v>
      </c>
      <c r="T194" s="184" t="s">
        <v>3252</v>
      </c>
    </row>
    <row r="195" spans="1:20" ht="31.5">
      <c r="A195" s="29">
        <v>191</v>
      </c>
      <c r="B195" s="77" t="s">
        <v>555</v>
      </c>
      <c r="C195" s="76" t="s">
        <v>2419</v>
      </c>
      <c r="D195" s="48" t="s">
        <v>440</v>
      </c>
      <c r="E195" s="63">
        <v>6</v>
      </c>
      <c r="F195" s="48" t="s">
        <v>518</v>
      </c>
      <c r="G195" s="63">
        <v>9</v>
      </c>
      <c r="H195" s="40"/>
      <c r="I195" s="63">
        <v>8.6999999999999993</v>
      </c>
      <c r="J195" s="40"/>
      <c r="K195" s="63">
        <v>1.39</v>
      </c>
      <c r="L195" s="12">
        <f t="shared" si="20"/>
        <v>10.173913043478262</v>
      </c>
      <c r="M195" s="12">
        <f t="shared" si="15"/>
        <v>9.36</v>
      </c>
      <c r="N195" s="12">
        <f t="shared" si="19"/>
        <v>8.6999999999999993</v>
      </c>
      <c r="O195" s="73">
        <f t="shared" si="16"/>
        <v>50.993963782696177</v>
      </c>
      <c r="P195" s="12">
        <f t="shared" si="17"/>
        <v>69.053963782696172</v>
      </c>
      <c r="Q195" s="6"/>
      <c r="R195" s="20">
        <v>69.053963782696172</v>
      </c>
      <c r="S195" s="17">
        <v>117</v>
      </c>
      <c r="T195" s="184" t="s">
        <v>3252</v>
      </c>
    </row>
    <row r="196" spans="1:20" ht="31.5">
      <c r="A196" s="29">
        <v>192</v>
      </c>
      <c r="B196" s="48" t="s">
        <v>784</v>
      </c>
      <c r="C196" s="29" t="s">
        <v>2442</v>
      </c>
      <c r="D196" s="48" t="s">
        <v>3154</v>
      </c>
      <c r="E196" s="63">
        <v>5</v>
      </c>
      <c r="F196" s="48" t="s">
        <v>781</v>
      </c>
      <c r="G196" s="63">
        <v>7</v>
      </c>
      <c r="H196" s="40"/>
      <c r="I196" s="63">
        <v>7</v>
      </c>
      <c r="J196" s="40"/>
      <c r="K196" s="63">
        <v>1.1000000000000001</v>
      </c>
      <c r="L196" s="12">
        <f t="shared" si="20"/>
        <v>7.9130434782608692</v>
      </c>
      <c r="M196" s="12">
        <f t="shared" si="15"/>
        <v>7.28</v>
      </c>
      <c r="N196" s="12">
        <f t="shared" si="19"/>
        <v>7</v>
      </c>
      <c r="O196" s="73">
        <f t="shared" si="16"/>
        <v>54.728370221327971</v>
      </c>
      <c r="P196" s="12">
        <f t="shared" si="17"/>
        <v>69.008370221327965</v>
      </c>
      <c r="Q196" s="6"/>
      <c r="R196" s="20">
        <v>69.008370221327965</v>
      </c>
      <c r="S196" s="17">
        <v>118</v>
      </c>
      <c r="T196" s="184" t="s">
        <v>3252</v>
      </c>
    </row>
    <row r="197" spans="1:20" ht="31.5">
      <c r="A197" s="29">
        <v>193</v>
      </c>
      <c r="B197" s="94" t="s">
        <v>2626</v>
      </c>
      <c r="C197" s="29" t="s">
        <v>2627</v>
      </c>
      <c r="D197" s="95" t="s">
        <v>2628</v>
      </c>
      <c r="E197" s="29">
        <v>6</v>
      </c>
      <c r="F197" s="94" t="s">
        <v>1225</v>
      </c>
      <c r="G197" s="29">
        <v>8</v>
      </c>
      <c r="H197" s="29"/>
      <c r="I197" s="29">
        <v>8.3000000000000007</v>
      </c>
      <c r="J197" s="29"/>
      <c r="K197" s="29">
        <v>1.29</v>
      </c>
      <c r="L197" s="12">
        <f t="shared" si="20"/>
        <v>9.0434782608695645</v>
      </c>
      <c r="M197" s="12">
        <f t="shared" ref="M197:M260" si="21">IF(G197&lt;&gt;26,(26*G197)/MAX(G$5:G$304),26)</f>
        <v>8.32</v>
      </c>
      <c r="N197" s="12">
        <f t="shared" si="19"/>
        <v>8.3000000000000007</v>
      </c>
      <c r="O197" s="73">
        <f t="shared" ref="O197:O260" si="22">IF(K197&lt;&gt;64,64/(MAX(K$5:K$304)-SMALL(K$5:K$304,COUNTIF(K$5:K$304,"&lt;=0")+1))*(MAX(K$5:K$304)-K197),64)</f>
        <v>52.281690140845072</v>
      </c>
      <c r="P197" s="12">
        <f t="shared" ref="P197:P260" si="23">M197+N197+O197</f>
        <v>68.901690140845076</v>
      </c>
      <c r="Q197" s="6"/>
      <c r="R197" s="20">
        <v>68.901690140845076</v>
      </c>
      <c r="S197" s="17">
        <v>119</v>
      </c>
      <c r="T197" s="184" t="s">
        <v>3252</v>
      </c>
    </row>
    <row r="198" spans="1:20" ht="31.5">
      <c r="A198" s="29">
        <v>194</v>
      </c>
      <c r="B198" s="48" t="s">
        <v>1162</v>
      </c>
      <c r="C198" s="40" t="s">
        <v>2522</v>
      </c>
      <c r="D198" s="48" t="s">
        <v>3156</v>
      </c>
      <c r="E198" s="78">
        <v>5</v>
      </c>
      <c r="F198" s="48" t="s">
        <v>1052</v>
      </c>
      <c r="G198" s="63">
        <v>11</v>
      </c>
      <c r="H198" s="40"/>
      <c r="I198" s="63">
        <v>7.5</v>
      </c>
      <c r="J198" s="40"/>
      <c r="K198" s="63">
        <v>1.48</v>
      </c>
      <c r="L198" s="12">
        <f t="shared" si="20"/>
        <v>12.434782608695652</v>
      </c>
      <c r="M198" s="12">
        <f t="shared" si="21"/>
        <v>11.44</v>
      </c>
      <c r="N198" s="12">
        <f t="shared" si="19"/>
        <v>7.5</v>
      </c>
      <c r="O198" s="73">
        <f t="shared" si="22"/>
        <v>49.835010060362173</v>
      </c>
      <c r="P198" s="12">
        <f t="shared" si="23"/>
        <v>68.775010060362177</v>
      </c>
      <c r="Q198" s="6"/>
      <c r="R198" s="20">
        <v>68.775010060362177</v>
      </c>
      <c r="S198" s="17">
        <v>120</v>
      </c>
      <c r="T198" s="184" t="s">
        <v>3252</v>
      </c>
    </row>
    <row r="199" spans="1:20" ht="31.5">
      <c r="A199" s="29">
        <v>195</v>
      </c>
      <c r="B199" s="48" t="s">
        <v>1163</v>
      </c>
      <c r="C199" s="40" t="s">
        <v>2523</v>
      </c>
      <c r="D199" s="48" t="s">
        <v>3156</v>
      </c>
      <c r="E199" s="78">
        <v>5</v>
      </c>
      <c r="F199" s="48" t="s">
        <v>1052</v>
      </c>
      <c r="G199" s="63">
        <v>12</v>
      </c>
      <c r="H199" s="40"/>
      <c r="I199" s="63">
        <v>6.5</v>
      </c>
      <c r="J199" s="40"/>
      <c r="K199" s="63">
        <v>1.49</v>
      </c>
      <c r="L199" s="12">
        <f t="shared" si="20"/>
        <v>13.565217391304348</v>
      </c>
      <c r="M199" s="12">
        <f t="shared" si="21"/>
        <v>12.48</v>
      </c>
      <c r="N199" s="12">
        <f t="shared" si="19"/>
        <v>6.5</v>
      </c>
      <c r="O199" s="73">
        <f t="shared" si="22"/>
        <v>49.706237424547282</v>
      </c>
      <c r="P199" s="12">
        <f t="shared" si="23"/>
        <v>68.686237424547286</v>
      </c>
      <c r="Q199" s="6"/>
      <c r="R199" s="20">
        <v>68.686237424547286</v>
      </c>
      <c r="S199" s="17">
        <v>121</v>
      </c>
      <c r="T199" s="184" t="s">
        <v>3252</v>
      </c>
    </row>
    <row r="200" spans="1:20" ht="31.5">
      <c r="A200" s="29">
        <v>196</v>
      </c>
      <c r="B200" s="77" t="s">
        <v>470</v>
      </c>
      <c r="C200" s="29" t="s">
        <v>2371</v>
      </c>
      <c r="D200" s="77" t="s">
        <v>440</v>
      </c>
      <c r="E200" s="88">
        <v>5</v>
      </c>
      <c r="F200" s="77" t="s">
        <v>441</v>
      </c>
      <c r="G200" s="63">
        <v>8</v>
      </c>
      <c r="H200" s="29"/>
      <c r="I200" s="63">
        <v>10</v>
      </c>
      <c r="J200" s="29"/>
      <c r="K200" s="63">
        <v>1.44</v>
      </c>
      <c r="L200" s="12">
        <f t="shared" si="20"/>
        <v>9.0434782608695645</v>
      </c>
      <c r="M200" s="12">
        <f t="shared" si="21"/>
        <v>8.32</v>
      </c>
      <c r="N200" s="12">
        <f t="shared" si="19"/>
        <v>10</v>
      </c>
      <c r="O200" s="73">
        <f t="shared" si="22"/>
        <v>50.350100603621733</v>
      </c>
      <c r="P200" s="12">
        <f t="shared" si="23"/>
        <v>68.670100603621734</v>
      </c>
      <c r="Q200" s="6"/>
      <c r="R200" s="20">
        <v>68.670100603621734</v>
      </c>
      <c r="S200" s="17">
        <v>121</v>
      </c>
      <c r="T200" s="184" t="s">
        <v>3252</v>
      </c>
    </row>
    <row r="201" spans="1:20" ht="31.5">
      <c r="A201" s="29">
        <v>197</v>
      </c>
      <c r="B201" s="66" t="s">
        <v>410</v>
      </c>
      <c r="C201" s="40" t="s">
        <v>2350</v>
      </c>
      <c r="D201" s="48" t="s">
        <v>408</v>
      </c>
      <c r="E201" s="63">
        <v>5</v>
      </c>
      <c r="F201" s="48" t="s">
        <v>409</v>
      </c>
      <c r="G201" s="63">
        <v>10</v>
      </c>
      <c r="H201" s="40"/>
      <c r="I201" s="40">
        <v>7.1</v>
      </c>
      <c r="J201" s="40"/>
      <c r="K201" s="40">
        <v>1.38</v>
      </c>
      <c r="L201" s="12">
        <f t="shared" si="20"/>
        <v>11.304347826086957</v>
      </c>
      <c r="M201" s="12">
        <f t="shared" si="21"/>
        <v>10.4</v>
      </c>
      <c r="N201" s="12">
        <f t="shared" si="19"/>
        <v>7.1</v>
      </c>
      <c r="O201" s="73">
        <f t="shared" si="22"/>
        <v>51.122736418511067</v>
      </c>
      <c r="P201" s="12">
        <f t="shared" si="23"/>
        <v>68.622736418511067</v>
      </c>
      <c r="Q201" s="6"/>
      <c r="R201" s="20">
        <v>68.622736418511067</v>
      </c>
      <c r="S201" s="17">
        <v>122</v>
      </c>
      <c r="T201" s="184" t="s">
        <v>3252</v>
      </c>
    </row>
    <row r="202" spans="1:20" ht="31.5">
      <c r="A202" s="29">
        <v>198</v>
      </c>
      <c r="B202" s="48" t="s">
        <v>870</v>
      </c>
      <c r="C202" s="29" t="s">
        <v>2459</v>
      </c>
      <c r="D202" s="48" t="s">
        <v>2248</v>
      </c>
      <c r="E202" s="88">
        <v>5</v>
      </c>
      <c r="F202" s="48" t="s">
        <v>2448</v>
      </c>
      <c r="G202" s="63">
        <v>10</v>
      </c>
      <c r="H202" s="40"/>
      <c r="I202" s="63">
        <v>8</v>
      </c>
      <c r="J202" s="40"/>
      <c r="K202" s="63">
        <v>1.45</v>
      </c>
      <c r="L202" s="12">
        <f t="shared" si="20"/>
        <v>11.304347826086957</v>
      </c>
      <c r="M202" s="12">
        <f t="shared" si="21"/>
        <v>10.4</v>
      </c>
      <c r="N202" s="12">
        <f t="shared" si="19"/>
        <v>8</v>
      </c>
      <c r="O202" s="73">
        <f t="shared" si="22"/>
        <v>50.221327967806836</v>
      </c>
      <c r="P202" s="12">
        <f t="shared" si="23"/>
        <v>68.621327967806835</v>
      </c>
      <c r="Q202" s="6"/>
      <c r="R202" s="20">
        <v>68.621327967806835</v>
      </c>
      <c r="S202" s="17">
        <v>122</v>
      </c>
      <c r="T202" s="184" t="s">
        <v>3252</v>
      </c>
    </row>
    <row r="203" spans="1:20" ht="31.5">
      <c r="A203" s="29">
        <v>199</v>
      </c>
      <c r="B203" s="75" t="s">
        <v>87</v>
      </c>
      <c r="C203" s="29" t="s">
        <v>2295</v>
      </c>
      <c r="D203" s="72" t="s">
        <v>88</v>
      </c>
      <c r="E203" s="40">
        <v>5</v>
      </c>
      <c r="F203" s="75" t="s">
        <v>22</v>
      </c>
      <c r="G203" s="63">
        <v>7</v>
      </c>
      <c r="H203" s="29"/>
      <c r="I203" s="63">
        <v>9.5</v>
      </c>
      <c r="J203" s="29"/>
      <c r="K203" s="63">
        <v>1.33</v>
      </c>
      <c r="L203" s="12">
        <f t="shared" si="20"/>
        <v>7.9130434782608692</v>
      </c>
      <c r="M203" s="12">
        <f t="shared" si="21"/>
        <v>7.28</v>
      </c>
      <c r="N203" s="12">
        <f t="shared" si="19"/>
        <v>9.5</v>
      </c>
      <c r="O203" s="73">
        <f t="shared" si="22"/>
        <v>51.766599597585511</v>
      </c>
      <c r="P203" s="12">
        <f t="shared" si="23"/>
        <v>68.546599597585512</v>
      </c>
      <c r="Q203" s="11"/>
      <c r="R203" s="20">
        <v>68.546599597585512</v>
      </c>
      <c r="S203" s="17">
        <v>123</v>
      </c>
      <c r="T203" s="184" t="s">
        <v>3252</v>
      </c>
    </row>
    <row r="204" spans="1:20" ht="31.5">
      <c r="A204" s="29">
        <v>200</v>
      </c>
      <c r="B204" s="48" t="s">
        <v>525</v>
      </c>
      <c r="C204" s="76" t="s">
        <v>2399</v>
      </c>
      <c r="D204" s="48" t="s">
        <v>440</v>
      </c>
      <c r="E204" s="63">
        <v>6</v>
      </c>
      <c r="F204" s="48" t="s">
        <v>518</v>
      </c>
      <c r="G204" s="63">
        <v>5</v>
      </c>
      <c r="H204" s="29"/>
      <c r="I204" s="63">
        <v>9.8000000000000007</v>
      </c>
      <c r="J204" s="29"/>
      <c r="K204" s="63">
        <v>1.2</v>
      </c>
      <c r="L204" s="12">
        <f t="shared" si="20"/>
        <v>5.6521739130434785</v>
      </c>
      <c r="M204" s="12">
        <f t="shared" si="21"/>
        <v>5.2</v>
      </c>
      <c r="N204" s="12">
        <f t="shared" si="19"/>
        <v>9.8000000000000007</v>
      </c>
      <c r="O204" s="73">
        <f t="shared" si="22"/>
        <v>53.440643863179069</v>
      </c>
      <c r="P204" s="12">
        <f t="shared" si="23"/>
        <v>68.440643863179076</v>
      </c>
      <c r="Q204" s="6"/>
      <c r="R204" s="20">
        <v>68.440643863179076</v>
      </c>
      <c r="S204" s="17">
        <v>124</v>
      </c>
      <c r="T204" s="184" t="s">
        <v>3252</v>
      </c>
    </row>
    <row r="205" spans="1:20" ht="31.5">
      <c r="A205" s="29">
        <v>201</v>
      </c>
      <c r="B205" s="48" t="s">
        <v>1159</v>
      </c>
      <c r="C205" s="40" t="s">
        <v>2519</v>
      </c>
      <c r="D205" s="48" t="s">
        <v>3156</v>
      </c>
      <c r="E205" s="78">
        <v>5</v>
      </c>
      <c r="F205" s="48" t="s">
        <v>1052</v>
      </c>
      <c r="G205" s="63">
        <v>10</v>
      </c>
      <c r="H205" s="40"/>
      <c r="I205" s="63">
        <v>7.5</v>
      </c>
      <c r="J205" s="40"/>
      <c r="K205" s="63">
        <v>1.43</v>
      </c>
      <c r="L205" s="12">
        <f t="shared" si="20"/>
        <v>11.304347826086957</v>
      </c>
      <c r="M205" s="12">
        <f t="shared" si="21"/>
        <v>10.4</v>
      </c>
      <c r="N205" s="12">
        <f t="shared" si="19"/>
        <v>7.5</v>
      </c>
      <c r="O205" s="73">
        <f t="shared" si="22"/>
        <v>50.478873239436624</v>
      </c>
      <c r="P205" s="12">
        <f t="shared" si="23"/>
        <v>68.378873239436615</v>
      </c>
      <c r="Q205" s="6"/>
      <c r="R205" s="20">
        <v>68.378873239436615</v>
      </c>
      <c r="S205" s="17">
        <v>124</v>
      </c>
      <c r="T205" s="184" t="s">
        <v>3252</v>
      </c>
    </row>
    <row r="206" spans="1:20" ht="47.25">
      <c r="A206" s="29">
        <v>202</v>
      </c>
      <c r="B206" s="48" t="s">
        <v>86</v>
      </c>
      <c r="C206" s="62" t="s">
        <v>2294</v>
      </c>
      <c r="D206" s="48" t="s">
        <v>77</v>
      </c>
      <c r="E206" s="40">
        <v>6</v>
      </c>
      <c r="F206" s="74" t="s">
        <v>35</v>
      </c>
      <c r="G206" s="63">
        <v>17</v>
      </c>
      <c r="H206" s="40"/>
      <c r="I206" s="63">
        <v>9</v>
      </c>
      <c r="J206" s="40"/>
      <c r="K206" s="63">
        <v>2.13</v>
      </c>
      <c r="L206" s="12">
        <f t="shared" si="20"/>
        <v>19.217391304347824</v>
      </c>
      <c r="M206" s="12">
        <f t="shared" si="21"/>
        <v>17.68</v>
      </c>
      <c r="N206" s="12">
        <f t="shared" si="19"/>
        <v>9</v>
      </c>
      <c r="O206" s="73">
        <f t="shared" si="22"/>
        <v>41.464788732394368</v>
      </c>
      <c r="P206" s="12">
        <f t="shared" si="23"/>
        <v>68.144788732394375</v>
      </c>
      <c r="Q206" s="11"/>
      <c r="R206" s="20">
        <v>68.144788732394375</v>
      </c>
      <c r="S206" s="17">
        <v>125</v>
      </c>
      <c r="T206" s="184" t="s">
        <v>3252</v>
      </c>
    </row>
    <row r="207" spans="1:20" ht="31.5">
      <c r="A207" s="29">
        <v>203</v>
      </c>
      <c r="B207" s="77" t="s">
        <v>873</v>
      </c>
      <c r="C207" s="29" t="s">
        <v>2462</v>
      </c>
      <c r="D207" s="48" t="s">
        <v>2248</v>
      </c>
      <c r="E207" s="88">
        <v>5</v>
      </c>
      <c r="F207" s="48" t="s">
        <v>2448</v>
      </c>
      <c r="G207" s="63">
        <v>11</v>
      </c>
      <c r="H207" s="40"/>
      <c r="I207" s="63">
        <v>6</v>
      </c>
      <c r="J207" s="40"/>
      <c r="K207" s="63">
        <v>1.42</v>
      </c>
      <c r="L207" s="12">
        <f t="shared" si="20"/>
        <v>12.434782608695652</v>
      </c>
      <c r="M207" s="12">
        <f t="shared" si="21"/>
        <v>11.44</v>
      </c>
      <c r="N207" s="12">
        <f t="shared" si="19"/>
        <v>6</v>
      </c>
      <c r="O207" s="73">
        <f t="shared" si="22"/>
        <v>50.607645875251507</v>
      </c>
      <c r="P207" s="12">
        <f t="shared" si="23"/>
        <v>68.047645875251504</v>
      </c>
      <c r="Q207" s="6"/>
      <c r="R207" s="20">
        <v>68.047645875251504</v>
      </c>
      <c r="S207" s="17">
        <v>126</v>
      </c>
      <c r="T207" s="184" t="s">
        <v>3252</v>
      </c>
    </row>
    <row r="208" spans="1:20" ht="31.5">
      <c r="A208" s="29">
        <v>204</v>
      </c>
      <c r="B208" s="48" t="s">
        <v>1148</v>
      </c>
      <c r="C208" s="40" t="s">
        <v>2508</v>
      </c>
      <c r="D208" s="48" t="s">
        <v>3156</v>
      </c>
      <c r="E208" s="78">
        <v>5</v>
      </c>
      <c r="F208" s="48" t="s">
        <v>1052</v>
      </c>
      <c r="G208" s="63">
        <v>9</v>
      </c>
      <c r="H208" s="40"/>
      <c r="I208" s="63">
        <v>7.5</v>
      </c>
      <c r="J208" s="40"/>
      <c r="K208" s="63">
        <v>1.38</v>
      </c>
      <c r="L208" s="12">
        <f t="shared" si="20"/>
        <v>10.173913043478262</v>
      </c>
      <c r="M208" s="12">
        <f t="shared" si="21"/>
        <v>9.36</v>
      </c>
      <c r="N208" s="12">
        <f t="shared" si="19"/>
        <v>7.5</v>
      </c>
      <c r="O208" s="73">
        <f t="shared" si="22"/>
        <v>51.122736418511067</v>
      </c>
      <c r="P208" s="12">
        <f t="shared" si="23"/>
        <v>67.982736418511067</v>
      </c>
      <c r="Q208" s="6"/>
      <c r="R208" s="20">
        <v>67.982736418511067</v>
      </c>
      <c r="S208" s="17">
        <v>126</v>
      </c>
      <c r="T208" s="184" t="s">
        <v>3252</v>
      </c>
    </row>
    <row r="209" spans="1:20" ht="31.5">
      <c r="A209" s="29">
        <v>205</v>
      </c>
      <c r="B209" s="77" t="s">
        <v>741</v>
      </c>
      <c r="C209" s="14" t="s">
        <v>2438</v>
      </c>
      <c r="D209" s="48" t="s">
        <v>738</v>
      </c>
      <c r="E209" s="88">
        <v>6</v>
      </c>
      <c r="F209" s="48" t="s">
        <v>739</v>
      </c>
      <c r="G209" s="63">
        <v>10</v>
      </c>
      <c r="H209" s="29"/>
      <c r="I209" s="63">
        <v>7.4</v>
      </c>
      <c r="J209" s="29"/>
      <c r="K209" s="62">
        <v>1.47</v>
      </c>
      <c r="L209" s="12">
        <f t="shared" si="20"/>
        <v>11.304347826086957</v>
      </c>
      <c r="M209" s="12">
        <f t="shared" si="21"/>
        <v>10.4</v>
      </c>
      <c r="N209" s="12">
        <f t="shared" si="19"/>
        <v>7.4</v>
      </c>
      <c r="O209" s="73">
        <f t="shared" si="22"/>
        <v>49.963782696177063</v>
      </c>
      <c r="P209" s="12">
        <f t="shared" si="23"/>
        <v>67.76378269617706</v>
      </c>
      <c r="Q209" s="6"/>
      <c r="R209" s="20">
        <v>67.76378269617706</v>
      </c>
      <c r="S209" s="17">
        <v>127</v>
      </c>
      <c r="T209" s="184" t="s">
        <v>3252</v>
      </c>
    </row>
    <row r="210" spans="1:20" ht="31.5">
      <c r="A210" s="29">
        <v>206</v>
      </c>
      <c r="B210" s="48" t="s">
        <v>2603</v>
      </c>
      <c r="C210" s="81" t="s">
        <v>2604</v>
      </c>
      <c r="D210" s="48" t="s">
        <v>2605</v>
      </c>
      <c r="E210" s="78">
        <v>6</v>
      </c>
      <c r="F210" s="48" t="s">
        <v>1442</v>
      </c>
      <c r="G210" s="63">
        <v>13</v>
      </c>
      <c r="H210" s="40"/>
      <c r="I210" s="63">
        <v>4</v>
      </c>
      <c r="J210" s="40"/>
      <c r="K210" s="63">
        <v>1.49</v>
      </c>
      <c r="L210" s="12">
        <f t="shared" si="20"/>
        <v>14.695652173913043</v>
      </c>
      <c r="M210" s="12">
        <f t="shared" si="21"/>
        <v>13.52</v>
      </c>
      <c r="N210" s="12">
        <f t="shared" si="19"/>
        <v>4</v>
      </c>
      <c r="O210" s="73">
        <f t="shared" si="22"/>
        <v>49.706237424547282</v>
      </c>
      <c r="P210" s="12">
        <f t="shared" si="23"/>
        <v>67.226237424547278</v>
      </c>
      <c r="Q210" s="6"/>
      <c r="R210" s="20">
        <v>67.226237424547278</v>
      </c>
      <c r="S210" s="17">
        <v>128</v>
      </c>
      <c r="T210" s="184" t="s">
        <v>3252</v>
      </c>
    </row>
    <row r="211" spans="1:20" ht="31.5">
      <c r="A211" s="29">
        <v>207</v>
      </c>
      <c r="B211" s="48" t="s">
        <v>2606</v>
      </c>
      <c r="C211" s="81" t="s">
        <v>2607</v>
      </c>
      <c r="D211" s="48" t="s">
        <v>2605</v>
      </c>
      <c r="E211" s="78">
        <v>6</v>
      </c>
      <c r="F211" s="48" t="s">
        <v>1442</v>
      </c>
      <c r="G211" s="63">
        <v>13</v>
      </c>
      <c r="H211" s="40"/>
      <c r="I211" s="63">
        <v>4</v>
      </c>
      <c r="J211" s="40"/>
      <c r="K211" s="63">
        <v>1.49</v>
      </c>
      <c r="L211" s="12">
        <f t="shared" si="20"/>
        <v>14.695652173913043</v>
      </c>
      <c r="M211" s="12">
        <f t="shared" si="21"/>
        <v>13.52</v>
      </c>
      <c r="N211" s="12">
        <f t="shared" si="19"/>
        <v>4</v>
      </c>
      <c r="O211" s="73">
        <f t="shared" si="22"/>
        <v>49.706237424547282</v>
      </c>
      <c r="P211" s="12">
        <f t="shared" si="23"/>
        <v>67.226237424547278</v>
      </c>
      <c r="Q211" s="6"/>
      <c r="R211" s="20">
        <v>67.226237424547278</v>
      </c>
      <c r="S211" s="17">
        <v>128</v>
      </c>
      <c r="T211" s="184" t="s">
        <v>3252</v>
      </c>
    </row>
    <row r="212" spans="1:20" ht="31.5">
      <c r="A212" s="29">
        <v>208</v>
      </c>
      <c r="B212" s="48" t="s">
        <v>1161</v>
      </c>
      <c r="C212" s="40" t="s">
        <v>2521</v>
      </c>
      <c r="D212" s="48" t="s">
        <v>3156</v>
      </c>
      <c r="E212" s="78">
        <v>5</v>
      </c>
      <c r="F212" s="48" t="s">
        <v>1052</v>
      </c>
      <c r="G212" s="63">
        <v>8</v>
      </c>
      <c r="H212" s="40"/>
      <c r="I212" s="63">
        <v>7.5</v>
      </c>
      <c r="J212" s="40"/>
      <c r="K212" s="63">
        <v>1.36</v>
      </c>
      <c r="L212" s="12">
        <f t="shared" si="20"/>
        <v>9.0434782608695645</v>
      </c>
      <c r="M212" s="12">
        <f t="shared" si="21"/>
        <v>8.32</v>
      </c>
      <c r="N212" s="12">
        <f t="shared" si="19"/>
        <v>7.5</v>
      </c>
      <c r="O212" s="73">
        <f t="shared" si="22"/>
        <v>51.380281690140841</v>
      </c>
      <c r="P212" s="12">
        <f t="shared" si="23"/>
        <v>67.200281690140841</v>
      </c>
      <c r="Q212" s="6"/>
      <c r="R212" s="20">
        <v>67.200281690140841</v>
      </c>
      <c r="S212" s="17">
        <v>128</v>
      </c>
      <c r="T212" s="184" t="s">
        <v>3252</v>
      </c>
    </row>
    <row r="213" spans="1:20" ht="31.5">
      <c r="A213" s="29">
        <v>209</v>
      </c>
      <c r="B213" s="48" t="s">
        <v>139</v>
      </c>
      <c r="C213" s="29" t="s">
        <v>2306</v>
      </c>
      <c r="D213" s="48" t="s">
        <v>2236</v>
      </c>
      <c r="E213" s="63">
        <v>5</v>
      </c>
      <c r="F213" s="48" t="s">
        <v>137</v>
      </c>
      <c r="G213" s="63">
        <v>3</v>
      </c>
      <c r="H213" s="29"/>
      <c r="I213" s="63">
        <v>8</v>
      </c>
      <c r="J213" s="29"/>
      <c r="K213" s="63">
        <v>1.02</v>
      </c>
      <c r="L213" s="12">
        <f t="shared" si="20"/>
        <v>3.3913043478260869</v>
      </c>
      <c r="M213" s="12">
        <f t="shared" si="21"/>
        <v>3.12</v>
      </c>
      <c r="N213" s="12">
        <f t="shared" si="19"/>
        <v>8</v>
      </c>
      <c r="O213" s="73">
        <f t="shared" si="22"/>
        <v>55.758551307847085</v>
      </c>
      <c r="P213" s="12">
        <f t="shared" si="23"/>
        <v>66.87855130784709</v>
      </c>
      <c r="Q213" s="11"/>
      <c r="R213" s="20">
        <v>66.87855130784709</v>
      </c>
      <c r="S213" s="17">
        <v>129</v>
      </c>
      <c r="T213" s="184" t="s">
        <v>3252</v>
      </c>
    </row>
    <row r="214" spans="1:20" ht="31.5">
      <c r="A214" s="29">
        <v>210</v>
      </c>
      <c r="B214" s="48" t="s">
        <v>1062</v>
      </c>
      <c r="C214" s="62" t="s">
        <v>2502</v>
      </c>
      <c r="D214" s="48" t="s">
        <v>3156</v>
      </c>
      <c r="E214" s="63">
        <v>6</v>
      </c>
      <c r="F214" s="48" t="s">
        <v>1052</v>
      </c>
      <c r="G214" s="63">
        <v>10</v>
      </c>
      <c r="H214" s="40"/>
      <c r="I214" s="63">
        <v>6</v>
      </c>
      <c r="J214" s="40"/>
      <c r="K214" s="63">
        <v>1.44</v>
      </c>
      <c r="L214" s="12">
        <f t="shared" ref="L214:L234" si="24">IF(G214&lt;&gt;304,(26*G214)/MAX(G$5:G$7),304)</f>
        <v>11.304347826086957</v>
      </c>
      <c r="M214" s="12">
        <f t="shared" si="21"/>
        <v>10.4</v>
      </c>
      <c r="N214" s="12">
        <f t="shared" ref="N214:N277" si="25">IF(I214&lt;&gt;"",IF(I214=0,0,(10*I214)/MAX(I$5:I$246)),"0")</f>
        <v>6</v>
      </c>
      <c r="O214" s="73">
        <f t="shared" si="22"/>
        <v>50.350100603621733</v>
      </c>
      <c r="P214" s="12">
        <f t="shared" si="23"/>
        <v>66.750100603621732</v>
      </c>
      <c r="Q214" s="6"/>
      <c r="R214" s="20">
        <v>66.750100603621732</v>
      </c>
      <c r="S214" s="17">
        <v>130</v>
      </c>
      <c r="T214" s="184" t="s">
        <v>3252</v>
      </c>
    </row>
    <row r="215" spans="1:20" ht="31.5">
      <c r="A215" s="29">
        <v>211</v>
      </c>
      <c r="B215" s="68" t="s">
        <v>664</v>
      </c>
      <c r="C215" s="29" t="s">
        <v>2428</v>
      </c>
      <c r="D215" s="68" t="s">
        <v>651</v>
      </c>
      <c r="E215" s="80">
        <v>5</v>
      </c>
      <c r="F215" s="68" t="s">
        <v>652</v>
      </c>
      <c r="G215" s="63">
        <v>12</v>
      </c>
      <c r="H215" s="40"/>
      <c r="I215" s="63">
        <v>4</v>
      </c>
      <c r="J215" s="40"/>
      <c r="K215" s="63">
        <v>1.45</v>
      </c>
      <c r="L215" s="12">
        <f t="shared" si="24"/>
        <v>13.565217391304348</v>
      </c>
      <c r="M215" s="12">
        <f t="shared" si="21"/>
        <v>12.48</v>
      </c>
      <c r="N215" s="12">
        <f t="shared" si="25"/>
        <v>4</v>
      </c>
      <c r="O215" s="73">
        <f t="shared" si="22"/>
        <v>50.221327967806836</v>
      </c>
      <c r="P215" s="12">
        <f t="shared" si="23"/>
        <v>66.701327967806833</v>
      </c>
      <c r="Q215" s="6"/>
      <c r="R215" s="20">
        <v>66.701327967806833</v>
      </c>
      <c r="S215" s="17">
        <v>131</v>
      </c>
      <c r="T215" s="184" t="s">
        <v>3252</v>
      </c>
    </row>
    <row r="216" spans="1:20" ht="31.5">
      <c r="A216" s="29">
        <v>212</v>
      </c>
      <c r="B216" s="48" t="s">
        <v>1164</v>
      </c>
      <c r="C216" s="40" t="s">
        <v>2524</v>
      </c>
      <c r="D216" s="48" t="s">
        <v>3156</v>
      </c>
      <c r="E216" s="78">
        <v>5</v>
      </c>
      <c r="F216" s="48" t="s">
        <v>1052</v>
      </c>
      <c r="G216" s="63">
        <v>8</v>
      </c>
      <c r="H216" s="40"/>
      <c r="I216" s="63">
        <v>7.5</v>
      </c>
      <c r="J216" s="40"/>
      <c r="K216" s="63">
        <v>1.41</v>
      </c>
      <c r="L216" s="12">
        <f t="shared" si="24"/>
        <v>9.0434782608695645</v>
      </c>
      <c r="M216" s="12">
        <f t="shared" si="21"/>
        <v>8.32</v>
      </c>
      <c r="N216" s="12">
        <f t="shared" si="25"/>
        <v>7.5</v>
      </c>
      <c r="O216" s="73">
        <f t="shared" si="22"/>
        <v>50.736418511066397</v>
      </c>
      <c r="P216" s="12">
        <f t="shared" si="23"/>
        <v>66.556418511066397</v>
      </c>
      <c r="Q216" s="6"/>
      <c r="R216" s="20">
        <v>66.556418511066397</v>
      </c>
      <c r="S216" s="17">
        <v>132</v>
      </c>
      <c r="T216" s="184" t="s">
        <v>3252</v>
      </c>
    </row>
    <row r="217" spans="1:20" ht="31.5">
      <c r="A217" s="29">
        <v>213</v>
      </c>
      <c r="B217" s="48" t="s">
        <v>1066</v>
      </c>
      <c r="C217" s="62" t="s">
        <v>2506</v>
      </c>
      <c r="D217" s="48" t="s">
        <v>3156</v>
      </c>
      <c r="E217" s="63">
        <v>6</v>
      </c>
      <c r="F217" s="48" t="s">
        <v>1052</v>
      </c>
      <c r="G217" s="63">
        <v>16</v>
      </c>
      <c r="H217" s="40"/>
      <c r="I217" s="63">
        <v>7</v>
      </c>
      <c r="J217" s="40"/>
      <c r="K217" s="63">
        <v>2.04</v>
      </c>
      <c r="L217" s="12">
        <f t="shared" si="24"/>
        <v>18.086956521739129</v>
      </c>
      <c r="M217" s="12">
        <f t="shared" si="21"/>
        <v>16.64</v>
      </c>
      <c r="N217" s="12">
        <f t="shared" si="25"/>
        <v>7</v>
      </c>
      <c r="O217" s="73">
        <f t="shared" si="22"/>
        <v>42.623742454728365</v>
      </c>
      <c r="P217" s="12">
        <f t="shared" si="23"/>
        <v>66.263742454728373</v>
      </c>
      <c r="Q217" s="6"/>
      <c r="R217" s="20">
        <v>66.263742454728373</v>
      </c>
      <c r="S217" s="17">
        <v>133</v>
      </c>
      <c r="T217" s="184" t="s">
        <v>3252</v>
      </c>
    </row>
    <row r="218" spans="1:20" ht="31.5">
      <c r="A218" s="29">
        <v>214</v>
      </c>
      <c r="B218" s="66" t="s">
        <v>505</v>
      </c>
      <c r="C218" s="29" t="s">
        <v>2389</v>
      </c>
      <c r="D218" s="48" t="s">
        <v>440</v>
      </c>
      <c r="E218" s="63">
        <v>5</v>
      </c>
      <c r="F218" s="48" t="s">
        <v>475</v>
      </c>
      <c r="G218" s="63">
        <v>7</v>
      </c>
      <c r="H218" s="29"/>
      <c r="I218" s="63">
        <v>6</v>
      </c>
      <c r="J218" s="29"/>
      <c r="K218" s="70">
        <v>1.24</v>
      </c>
      <c r="L218" s="12">
        <f t="shared" si="24"/>
        <v>7.9130434782608692</v>
      </c>
      <c r="M218" s="12">
        <f t="shared" si="21"/>
        <v>7.28</v>
      </c>
      <c r="N218" s="12">
        <f t="shared" si="25"/>
        <v>6</v>
      </c>
      <c r="O218" s="73">
        <f t="shared" si="22"/>
        <v>52.925553319919516</v>
      </c>
      <c r="P218" s="12">
        <f t="shared" si="23"/>
        <v>66.205553319919517</v>
      </c>
      <c r="Q218" s="6"/>
      <c r="R218" s="20">
        <v>66.205553319919517</v>
      </c>
      <c r="S218" s="17">
        <v>134</v>
      </c>
      <c r="T218" s="184" t="s">
        <v>3252</v>
      </c>
    </row>
    <row r="219" spans="1:20" ht="31.5">
      <c r="A219" s="29">
        <v>215</v>
      </c>
      <c r="B219" s="74" t="s">
        <v>43</v>
      </c>
      <c r="C219" s="62" t="s">
        <v>2292</v>
      </c>
      <c r="D219" s="48" t="s">
        <v>77</v>
      </c>
      <c r="E219" s="40">
        <v>6</v>
      </c>
      <c r="F219" s="74" t="s">
        <v>35</v>
      </c>
      <c r="G219" s="63">
        <v>15</v>
      </c>
      <c r="H219" s="40"/>
      <c r="I219" s="63">
        <v>9</v>
      </c>
      <c r="J219" s="40"/>
      <c r="K219" s="63">
        <v>2.13</v>
      </c>
      <c r="L219" s="12">
        <f t="shared" si="24"/>
        <v>16.956521739130434</v>
      </c>
      <c r="M219" s="12">
        <f t="shared" si="21"/>
        <v>15.6</v>
      </c>
      <c r="N219" s="12">
        <f t="shared" si="25"/>
        <v>9</v>
      </c>
      <c r="O219" s="73">
        <f t="shared" si="22"/>
        <v>41.464788732394368</v>
      </c>
      <c r="P219" s="12">
        <f t="shared" si="23"/>
        <v>66.064788732394362</v>
      </c>
      <c r="Q219" s="11"/>
      <c r="R219" s="20">
        <v>66.064788732394362</v>
      </c>
      <c r="S219" s="17">
        <v>135</v>
      </c>
      <c r="T219" s="184" t="s">
        <v>3252</v>
      </c>
    </row>
    <row r="220" spans="1:20" ht="31.5">
      <c r="A220" s="29">
        <v>216</v>
      </c>
      <c r="B220" s="48" t="s">
        <v>2558</v>
      </c>
      <c r="C220" s="40" t="s">
        <v>2559</v>
      </c>
      <c r="D220" s="48" t="s">
        <v>2560</v>
      </c>
      <c r="E220" s="78">
        <v>5</v>
      </c>
      <c r="F220" s="48" t="s">
        <v>475</v>
      </c>
      <c r="G220" s="63">
        <v>4</v>
      </c>
      <c r="H220" s="40"/>
      <c r="I220" s="63">
        <v>9.6</v>
      </c>
      <c r="J220" s="40"/>
      <c r="K220" s="63">
        <v>1.3</v>
      </c>
      <c r="L220" s="12">
        <f t="shared" si="24"/>
        <v>4.5217391304347823</v>
      </c>
      <c r="M220" s="12">
        <f t="shared" si="21"/>
        <v>4.16</v>
      </c>
      <c r="N220" s="12">
        <f t="shared" si="25"/>
        <v>9.6</v>
      </c>
      <c r="O220" s="73">
        <f t="shared" si="22"/>
        <v>52.152917505030182</v>
      </c>
      <c r="P220" s="12">
        <f t="shared" si="23"/>
        <v>65.91291750503018</v>
      </c>
      <c r="Q220" s="6"/>
      <c r="R220" s="20">
        <v>65.91291750503018</v>
      </c>
      <c r="S220" s="17">
        <v>136</v>
      </c>
      <c r="T220" s="184" t="s">
        <v>3252</v>
      </c>
    </row>
    <row r="221" spans="1:20" ht="47.25">
      <c r="A221" s="29">
        <v>217</v>
      </c>
      <c r="B221" s="77" t="s">
        <v>963</v>
      </c>
      <c r="C221" s="29" t="s">
        <v>2478</v>
      </c>
      <c r="D221" s="77" t="s">
        <v>960</v>
      </c>
      <c r="E221" s="88">
        <v>5</v>
      </c>
      <c r="F221" s="77" t="s">
        <v>961</v>
      </c>
      <c r="G221" s="63">
        <v>2</v>
      </c>
      <c r="H221" s="40"/>
      <c r="I221" s="63">
        <v>9</v>
      </c>
      <c r="J221" s="40"/>
      <c r="K221" s="63">
        <v>1.1200000000000001</v>
      </c>
      <c r="L221" s="12">
        <f t="shared" si="24"/>
        <v>2.2608695652173911</v>
      </c>
      <c r="M221" s="12">
        <f t="shared" si="21"/>
        <v>2.08</v>
      </c>
      <c r="N221" s="12">
        <f t="shared" si="25"/>
        <v>9</v>
      </c>
      <c r="O221" s="73">
        <f t="shared" si="22"/>
        <v>54.470824949698184</v>
      </c>
      <c r="P221" s="12">
        <f t="shared" si="23"/>
        <v>65.550824949698182</v>
      </c>
      <c r="Q221" s="6"/>
      <c r="R221" s="20">
        <v>65.550824949698182</v>
      </c>
      <c r="S221" s="17">
        <v>137</v>
      </c>
      <c r="T221" s="184" t="s">
        <v>3252</v>
      </c>
    </row>
    <row r="222" spans="1:20" ht="31.5">
      <c r="A222" s="29">
        <v>218</v>
      </c>
      <c r="B222" s="94" t="s">
        <v>789</v>
      </c>
      <c r="C222" s="29" t="s">
        <v>2625</v>
      </c>
      <c r="D222" s="48" t="s">
        <v>3156</v>
      </c>
      <c r="E222" s="29">
        <v>6</v>
      </c>
      <c r="F222" s="94" t="s">
        <v>781</v>
      </c>
      <c r="G222" s="29">
        <v>8</v>
      </c>
      <c r="H222" s="29"/>
      <c r="I222" s="29">
        <v>7.4</v>
      </c>
      <c r="J222" s="29"/>
      <c r="K222" s="29">
        <v>1.5</v>
      </c>
      <c r="L222" s="12">
        <f t="shared" si="24"/>
        <v>9.0434782608695645</v>
      </c>
      <c r="M222" s="12">
        <f t="shared" si="21"/>
        <v>8.32</v>
      </c>
      <c r="N222" s="12">
        <f t="shared" si="25"/>
        <v>7.4</v>
      </c>
      <c r="O222" s="73">
        <f t="shared" si="22"/>
        <v>49.577464788732392</v>
      </c>
      <c r="P222" s="12">
        <f t="shared" si="23"/>
        <v>65.297464788732398</v>
      </c>
      <c r="Q222" s="6"/>
      <c r="R222" s="20">
        <v>65.297464788732398</v>
      </c>
      <c r="S222" s="17">
        <v>138</v>
      </c>
      <c r="T222" s="184" t="s">
        <v>3252</v>
      </c>
    </row>
    <row r="223" spans="1:20" ht="31.5">
      <c r="A223" s="29">
        <v>219</v>
      </c>
      <c r="B223" s="48" t="s">
        <v>667</v>
      </c>
      <c r="C223" s="76" t="s">
        <v>2431</v>
      </c>
      <c r="D223" s="48" t="s">
        <v>651</v>
      </c>
      <c r="E223" s="63">
        <v>6</v>
      </c>
      <c r="F223" s="48" t="s">
        <v>652</v>
      </c>
      <c r="G223" s="63">
        <v>12</v>
      </c>
      <c r="H223" s="29"/>
      <c r="I223" s="63">
        <v>4</v>
      </c>
      <c r="J223" s="29"/>
      <c r="K223" s="63">
        <v>1.58</v>
      </c>
      <c r="L223" s="12">
        <f t="shared" si="24"/>
        <v>13.565217391304348</v>
      </c>
      <c r="M223" s="12">
        <f t="shared" si="21"/>
        <v>12.48</v>
      </c>
      <c r="N223" s="12">
        <f t="shared" si="25"/>
        <v>4</v>
      </c>
      <c r="O223" s="73">
        <f t="shared" si="22"/>
        <v>48.547283702213278</v>
      </c>
      <c r="P223" s="12">
        <f t="shared" si="23"/>
        <v>65.027283702213282</v>
      </c>
      <c r="Q223" s="6"/>
      <c r="R223" s="20">
        <v>65.027283702213282</v>
      </c>
      <c r="S223" s="17">
        <v>139</v>
      </c>
      <c r="T223" s="184" t="s">
        <v>3252</v>
      </c>
    </row>
    <row r="224" spans="1:20" ht="31.5">
      <c r="A224" s="29">
        <v>220</v>
      </c>
      <c r="B224" s="48" t="s">
        <v>266</v>
      </c>
      <c r="C224" s="76" t="s">
        <v>2332</v>
      </c>
      <c r="D224" s="48" t="s">
        <v>254</v>
      </c>
      <c r="E224" s="63">
        <v>6</v>
      </c>
      <c r="F224" s="48" t="s">
        <v>255</v>
      </c>
      <c r="G224" s="63">
        <v>5</v>
      </c>
      <c r="H224" s="29"/>
      <c r="I224" s="63">
        <v>6</v>
      </c>
      <c r="J224" s="29"/>
      <c r="K224" s="63">
        <v>1.17</v>
      </c>
      <c r="L224" s="12">
        <f t="shared" si="24"/>
        <v>5.6521739130434785</v>
      </c>
      <c r="M224" s="12">
        <f t="shared" si="21"/>
        <v>5.2</v>
      </c>
      <c r="N224" s="12">
        <f t="shared" si="25"/>
        <v>6</v>
      </c>
      <c r="O224" s="73">
        <f t="shared" si="22"/>
        <v>53.82696177062374</v>
      </c>
      <c r="P224" s="12">
        <f t="shared" si="23"/>
        <v>65.026961770623743</v>
      </c>
      <c r="Q224" s="6"/>
      <c r="R224" s="20">
        <v>65.026961770623743</v>
      </c>
      <c r="S224" s="17">
        <v>139</v>
      </c>
      <c r="T224" s="184" t="s">
        <v>3252</v>
      </c>
    </row>
    <row r="225" spans="1:20" ht="31.5">
      <c r="A225" s="29">
        <v>221</v>
      </c>
      <c r="B225" s="77" t="s">
        <v>504</v>
      </c>
      <c r="C225" s="29" t="s">
        <v>2388</v>
      </c>
      <c r="D225" s="48" t="s">
        <v>440</v>
      </c>
      <c r="E225" s="63">
        <v>5</v>
      </c>
      <c r="F225" s="48" t="s">
        <v>475</v>
      </c>
      <c r="G225" s="63">
        <v>0</v>
      </c>
      <c r="H225" s="29"/>
      <c r="I225" s="63">
        <v>10</v>
      </c>
      <c r="J225" s="29"/>
      <c r="K225" s="63">
        <v>1.08</v>
      </c>
      <c r="L225" s="12">
        <f t="shared" si="24"/>
        <v>0</v>
      </c>
      <c r="M225" s="12">
        <f t="shared" si="21"/>
        <v>0</v>
      </c>
      <c r="N225" s="12">
        <f t="shared" si="25"/>
        <v>10</v>
      </c>
      <c r="O225" s="73">
        <f t="shared" si="22"/>
        <v>54.985915492957744</v>
      </c>
      <c r="P225" s="12">
        <f t="shared" si="23"/>
        <v>64.985915492957744</v>
      </c>
      <c r="Q225" s="6"/>
      <c r="R225" s="20">
        <v>64.985915492957744</v>
      </c>
      <c r="S225" s="17">
        <v>139</v>
      </c>
      <c r="T225" s="184" t="s">
        <v>3252</v>
      </c>
    </row>
    <row r="226" spans="1:20" ht="31.5">
      <c r="A226" s="29">
        <v>222</v>
      </c>
      <c r="B226" s="66" t="s">
        <v>152</v>
      </c>
      <c r="C226" s="76" t="s">
        <v>2315</v>
      </c>
      <c r="D226" s="48" t="s">
        <v>2236</v>
      </c>
      <c r="E226" s="63">
        <v>6</v>
      </c>
      <c r="F226" s="48" t="s">
        <v>137</v>
      </c>
      <c r="G226" s="63">
        <v>4</v>
      </c>
      <c r="H226" s="29"/>
      <c r="I226" s="63">
        <v>9</v>
      </c>
      <c r="J226" s="29"/>
      <c r="K226" s="63">
        <v>1.33</v>
      </c>
      <c r="L226" s="12">
        <f t="shared" si="24"/>
        <v>4.5217391304347823</v>
      </c>
      <c r="M226" s="12">
        <f t="shared" si="21"/>
        <v>4.16</v>
      </c>
      <c r="N226" s="12">
        <f t="shared" si="25"/>
        <v>9</v>
      </c>
      <c r="O226" s="73">
        <f t="shared" si="22"/>
        <v>51.766599597585511</v>
      </c>
      <c r="P226" s="12">
        <f t="shared" si="23"/>
        <v>64.926599597585508</v>
      </c>
      <c r="Q226" s="6"/>
      <c r="R226" s="20">
        <v>64.926599597585508</v>
      </c>
      <c r="S226" s="17">
        <v>140</v>
      </c>
      <c r="T226" s="184" t="s">
        <v>3252</v>
      </c>
    </row>
    <row r="227" spans="1:20" ht="31.5">
      <c r="A227" s="29">
        <v>223</v>
      </c>
      <c r="B227" s="66" t="s">
        <v>439</v>
      </c>
      <c r="C227" s="29" t="s">
        <v>2358</v>
      </c>
      <c r="D227" s="48" t="s">
        <v>440</v>
      </c>
      <c r="E227" s="63">
        <v>5</v>
      </c>
      <c r="F227" s="48" t="s">
        <v>441</v>
      </c>
      <c r="G227" s="63">
        <v>13</v>
      </c>
      <c r="H227" s="29"/>
      <c r="I227" s="63">
        <v>9</v>
      </c>
      <c r="J227" s="29"/>
      <c r="K227" s="63">
        <v>2.0699999999999998</v>
      </c>
      <c r="L227" s="12">
        <f t="shared" si="24"/>
        <v>14.695652173913043</v>
      </c>
      <c r="M227" s="12">
        <f t="shared" si="21"/>
        <v>13.52</v>
      </c>
      <c r="N227" s="12">
        <f t="shared" si="25"/>
        <v>9</v>
      </c>
      <c r="O227" s="73">
        <f t="shared" si="22"/>
        <v>42.237424547283702</v>
      </c>
      <c r="P227" s="12">
        <f t="shared" si="23"/>
        <v>64.757424547283705</v>
      </c>
      <c r="Q227" s="6"/>
      <c r="R227" s="20">
        <v>64.757424547283705</v>
      </c>
      <c r="S227" s="17">
        <v>141</v>
      </c>
      <c r="T227" s="184" t="s">
        <v>3252</v>
      </c>
    </row>
    <row r="228" spans="1:20" ht="31.5">
      <c r="A228" s="29">
        <v>224</v>
      </c>
      <c r="B228" s="48" t="s">
        <v>407</v>
      </c>
      <c r="C228" s="29" t="s">
        <v>2349</v>
      </c>
      <c r="D228" s="48" t="s">
        <v>408</v>
      </c>
      <c r="E228" s="63">
        <v>5</v>
      </c>
      <c r="F228" s="48" t="s">
        <v>409</v>
      </c>
      <c r="G228" s="63">
        <v>6</v>
      </c>
      <c r="H228" s="40"/>
      <c r="I228" s="63">
        <v>6.7</v>
      </c>
      <c r="J228" s="40"/>
      <c r="K228" s="63">
        <v>1.33</v>
      </c>
      <c r="L228" s="12">
        <f t="shared" si="24"/>
        <v>6.7826086956521738</v>
      </c>
      <c r="M228" s="12">
        <f t="shared" si="21"/>
        <v>6.24</v>
      </c>
      <c r="N228" s="12">
        <f t="shared" si="25"/>
        <v>6.7</v>
      </c>
      <c r="O228" s="73">
        <f t="shared" si="22"/>
        <v>51.766599597585511</v>
      </c>
      <c r="P228" s="12">
        <f t="shared" si="23"/>
        <v>64.706599597585509</v>
      </c>
      <c r="Q228" s="6"/>
      <c r="R228" s="20">
        <v>64.706599597585509</v>
      </c>
      <c r="S228" s="17">
        <v>142</v>
      </c>
      <c r="T228" s="184" t="s">
        <v>3252</v>
      </c>
    </row>
    <row r="229" spans="1:20" ht="31.5">
      <c r="A229" s="29">
        <v>225</v>
      </c>
      <c r="B229" s="66" t="s">
        <v>512</v>
      </c>
      <c r="C229" s="29" t="s">
        <v>2393</v>
      </c>
      <c r="D229" s="48" t="s">
        <v>440</v>
      </c>
      <c r="E229" s="63">
        <v>5</v>
      </c>
      <c r="F229" s="48" t="s">
        <v>475</v>
      </c>
      <c r="G229" s="63">
        <v>0</v>
      </c>
      <c r="H229" s="29"/>
      <c r="I229" s="63">
        <v>9.9</v>
      </c>
      <c r="J229" s="29"/>
      <c r="K229" s="63">
        <v>1.1000000000000001</v>
      </c>
      <c r="L229" s="12">
        <f t="shared" si="24"/>
        <v>0</v>
      </c>
      <c r="M229" s="12">
        <f t="shared" si="21"/>
        <v>0</v>
      </c>
      <c r="N229" s="12">
        <f t="shared" si="25"/>
        <v>9.9</v>
      </c>
      <c r="O229" s="73">
        <f t="shared" si="22"/>
        <v>54.728370221327971</v>
      </c>
      <c r="P229" s="12">
        <f t="shared" si="23"/>
        <v>64.62837022132797</v>
      </c>
      <c r="Q229" s="6"/>
      <c r="R229" s="20">
        <v>64.62837022132797</v>
      </c>
      <c r="S229" s="17">
        <v>143</v>
      </c>
      <c r="T229" s="184" t="s">
        <v>3252</v>
      </c>
    </row>
    <row r="230" spans="1:20" ht="31.5">
      <c r="A230" s="29">
        <v>226</v>
      </c>
      <c r="B230" s="48" t="s">
        <v>2556</v>
      </c>
      <c r="C230" s="40" t="s">
        <v>2557</v>
      </c>
      <c r="D230" s="48" t="s">
        <v>2553</v>
      </c>
      <c r="E230" s="78">
        <v>5</v>
      </c>
      <c r="F230" s="48" t="s">
        <v>475</v>
      </c>
      <c r="G230" s="63">
        <v>7</v>
      </c>
      <c r="H230" s="40"/>
      <c r="I230" s="63">
        <v>8</v>
      </c>
      <c r="J230" s="40"/>
      <c r="K230" s="63">
        <v>1.53</v>
      </c>
      <c r="L230" s="12">
        <f t="shared" si="24"/>
        <v>7.9130434782608692</v>
      </c>
      <c r="M230" s="12">
        <f t="shared" si="21"/>
        <v>7.28</v>
      </c>
      <c r="N230" s="12">
        <f t="shared" si="25"/>
        <v>8</v>
      </c>
      <c r="O230" s="73">
        <f t="shared" si="22"/>
        <v>49.191146881287722</v>
      </c>
      <c r="P230" s="12">
        <f t="shared" si="23"/>
        <v>64.471146881287723</v>
      </c>
      <c r="Q230" s="6"/>
      <c r="R230" s="20">
        <v>64.471146881287723</v>
      </c>
      <c r="S230" s="17">
        <v>144</v>
      </c>
      <c r="T230" s="184" t="s">
        <v>3252</v>
      </c>
    </row>
    <row r="231" spans="1:20" ht="31.5">
      <c r="A231" s="29">
        <v>227</v>
      </c>
      <c r="B231" s="48" t="s">
        <v>2619</v>
      </c>
      <c r="C231" s="81" t="s">
        <v>2620</v>
      </c>
      <c r="D231" s="48" t="s">
        <v>2582</v>
      </c>
      <c r="E231" s="78">
        <v>6</v>
      </c>
      <c r="F231" s="48" t="s">
        <v>3159</v>
      </c>
      <c r="G231" s="63">
        <v>13</v>
      </c>
      <c r="H231" s="40"/>
      <c r="I231" s="63">
        <v>9.5</v>
      </c>
      <c r="J231" s="40"/>
      <c r="K231" s="63">
        <v>2.14</v>
      </c>
      <c r="L231" s="12">
        <f t="shared" si="24"/>
        <v>14.695652173913043</v>
      </c>
      <c r="M231" s="12">
        <f t="shared" si="21"/>
        <v>13.52</v>
      </c>
      <c r="N231" s="12">
        <f t="shared" si="25"/>
        <v>9.5</v>
      </c>
      <c r="O231" s="73">
        <f t="shared" si="22"/>
        <v>41.336016096579471</v>
      </c>
      <c r="P231" s="12">
        <f t="shared" si="23"/>
        <v>64.356016096579467</v>
      </c>
      <c r="Q231" s="6"/>
      <c r="R231" s="20">
        <v>64.356016096579467</v>
      </c>
      <c r="S231" s="17">
        <v>145</v>
      </c>
      <c r="T231" s="184" t="s">
        <v>3252</v>
      </c>
    </row>
    <row r="232" spans="1:20" ht="31.5">
      <c r="A232" s="29">
        <v>228</v>
      </c>
      <c r="B232" s="75" t="s">
        <v>92</v>
      </c>
      <c r="C232" s="76" t="s">
        <v>2299</v>
      </c>
      <c r="D232" s="48" t="s">
        <v>88</v>
      </c>
      <c r="E232" s="63">
        <v>6</v>
      </c>
      <c r="F232" s="47" t="s">
        <v>22</v>
      </c>
      <c r="G232" s="63">
        <v>4</v>
      </c>
      <c r="H232" s="29"/>
      <c r="I232" s="63">
        <v>8</v>
      </c>
      <c r="J232" s="29"/>
      <c r="K232" s="63">
        <v>1.31</v>
      </c>
      <c r="L232" s="12">
        <f t="shared" si="24"/>
        <v>4.5217391304347823</v>
      </c>
      <c r="M232" s="12">
        <f t="shared" si="21"/>
        <v>4.16</v>
      </c>
      <c r="N232" s="12">
        <f t="shared" si="25"/>
        <v>8</v>
      </c>
      <c r="O232" s="73">
        <f t="shared" si="22"/>
        <v>52.024144869215284</v>
      </c>
      <c r="P232" s="12">
        <f t="shared" si="23"/>
        <v>64.184144869215288</v>
      </c>
      <c r="Q232" s="11"/>
      <c r="R232" s="20">
        <v>64.184144869215288</v>
      </c>
      <c r="S232" s="17">
        <v>146</v>
      </c>
      <c r="T232" s="184" t="s">
        <v>3252</v>
      </c>
    </row>
    <row r="233" spans="1:20" ht="31.5">
      <c r="A233" s="29">
        <v>229</v>
      </c>
      <c r="B233" s="48" t="s">
        <v>316</v>
      </c>
      <c r="C233" s="29" t="s">
        <v>2336</v>
      </c>
      <c r="D233" s="48" t="s">
        <v>3151</v>
      </c>
      <c r="E233" s="63">
        <v>5</v>
      </c>
      <c r="F233" s="48" t="s">
        <v>310</v>
      </c>
      <c r="G233" s="63">
        <v>12</v>
      </c>
      <c r="H233" s="29"/>
      <c r="I233" s="63">
        <v>8.5</v>
      </c>
      <c r="J233" s="29"/>
      <c r="K233" s="63">
        <v>2.02</v>
      </c>
      <c r="L233" s="12">
        <f t="shared" si="24"/>
        <v>13.565217391304348</v>
      </c>
      <c r="M233" s="12">
        <f t="shared" si="21"/>
        <v>12.48</v>
      </c>
      <c r="N233" s="12">
        <f t="shared" si="25"/>
        <v>8.5</v>
      </c>
      <c r="O233" s="73">
        <f t="shared" si="22"/>
        <v>42.881287726358146</v>
      </c>
      <c r="P233" s="12">
        <f t="shared" si="23"/>
        <v>63.861287726358142</v>
      </c>
      <c r="Q233" s="6"/>
      <c r="R233" s="20">
        <v>63.861287726358142</v>
      </c>
      <c r="S233" s="17">
        <v>147</v>
      </c>
      <c r="T233" s="184" t="s">
        <v>3252</v>
      </c>
    </row>
    <row r="234" spans="1:20" ht="31.5">
      <c r="A234" s="29">
        <v>230</v>
      </c>
      <c r="B234" s="48" t="s">
        <v>146</v>
      </c>
      <c r="C234" s="76" t="s">
        <v>2309</v>
      </c>
      <c r="D234" s="48" t="s">
        <v>2236</v>
      </c>
      <c r="E234" s="63">
        <v>6</v>
      </c>
      <c r="F234" s="48" t="s">
        <v>137</v>
      </c>
      <c r="G234" s="63">
        <v>5</v>
      </c>
      <c r="H234" s="40"/>
      <c r="I234" s="63">
        <v>8</v>
      </c>
      <c r="J234" s="40"/>
      <c r="K234" s="63">
        <v>1.44</v>
      </c>
      <c r="L234" s="12">
        <f t="shared" si="24"/>
        <v>5.6521739130434785</v>
      </c>
      <c r="M234" s="12">
        <f t="shared" si="21"/>
        <v>5.2</v>
      </c>
      <c r="N234" s="12">
        <f t="shared" si="25"/>
        <v>8</v>
      </c>
      <c r="O234" s="73">
        <f t="shared" si="22"/>
        <v>50.350100603621733</v>
      </c>
      <c r="P234" s="12">
        <f t="shared" si="23"/>
        <v>63.550100603621729</v>
      </c>
      <c r="Q234" s="11"/>
      <c r="R234" s="20">
        <v>63.550100603621729</v>
      </c>
      <c r="S234" s="17">
        <v>148</v>
      </c>
      <c r="T234" s="184" t="s">
        <v>3252</v>
      </c>
    </row>
    <row r="235" spans="1:20" ht="31.5">
      <c r="A235" s="29">
        <v>231</v>
      </c>
      <c r="B235" s="48" t="s">
        <v>3222</v>
      </c>
      <c r="C235" s="29" t="s">
        <v>2289</v>
      </c>
      <c r="D235" s="48" t="s">
        <v>77</v>
      </c>
      <c r="E235" s="40">
        <v>5</v>
      </c>
      <c r="F235" s="48" t="s">
        <v>37</v>
      </c>
      <c r="G235" s="63">
        <v>12</v>
      </c>
      <c r="H235" s="29"/>
      <c r="I235" s="63">
        <v>9.1999999999999993</v>
      </c>
      <c r="J235" s="29"/>
      <c r="K235" s="63">
        <v>2.1</v>
      </c>
      <c r="L235" s="12">
        <f>IF(G236&lt;&gt;304,(26*G236)/MAX(G$5:G$304),"")</f>
        <v>16.64</v>
      </c>
      <c r="M235" s="12">
        <f t="shared" si="21"/>
        <v>12.48</v>
      </c>
      <c r="N235" s="12">
        <f t="shared" si="25"/>
        <v>9.1999999999999993</v>
      </c>
      <c r="O235" s="73">
        <f t="shared" si="22"/>
        <v>41.851106639839031</v>
      </c>
      <c r="P235" s="12">
        <f t="shared" si="23"/>
        <v>63.531106639839031</v>
      </c>
      <c r="Q235" s="11"/>
      <c r="R235" s="20">
        <v>63.531106639839031</v>
      </c>
      <c r="S235" s="17">
        <v>149</v>
      </c>
      <c r="T235" s="184" t="s">
        <v>3252</v>
      </c>
    </row>
    <row r="236" spans="1:20" ht="31.5">
      <c r="A236" s="29">
        <v>232</v>
      </c>
      <c r="B236" s="66" t="s">
        <v>879</v>
      </c>
      <c r="C236" s="29" t="s">
        <v>2468</v>
      </c>
      <c r="D236" s="48" t="s">
        <v>2248</v>
      </c>
      <c r="E236" s="63">
        <v>5</v>
      </c>
      <c r="F236" s="48" t="s">
        <v>3160</v>
      </c>
      <c r="G236" s="63">
        <v>16</v>
      </c>
      <c r="H236" s="40"/>
      <c r="I236" s="63">
        <v>8</v>
      </c>
      <c r="J236" s="40"/>
      <c r="K236" s="63">
        <v>2.33</v>
      </c>
      <c r="L236" s="12">
        <f t="shared" ref="L236:L267" si="26">IF(G236&lt;&gt;304,(26*G236)/MAX(G$5:G$7),304)</f>
        <v>18.086956521739129</v>
      </c>
      <c r="M236" s="12">
        <f t="shared" si="21"/>
        <v>16.64</v>
      </c>
      <c r="N236" s="12">
        <f t="shared" si="25"/>
        <v>8</v>
      </c>
      <c r="O236" s="73">
        <f t="shared" si="22"/>
        <v>38.889336016096578</v>
      </c>
      <c r="P236" s="12">
        <f t="shared" si="23"/>
        <v>63.529336016096579</v>
      </c>
      <c r="Q236" s="6"/>
      <c r="R236" s="20">
        <v>63.529336016096579</v>
      </c>
      <c r="S236" s="17">
        <v>149</v>
      </c>
      <c r="T236" s="184" t="s">
        <v>3252</v>
      </c>
    </row>
    <row r="237" spans="1:20" ht="31.5">
      <c r="A237" s="29">
        <v>233</v>
      </c>
      <c r="B237" s="48" t="s">
        <v>787</v>
      </c>
      <c r="C237" s="81" t="s">
        <v>2621</v>
      </c>
      <c r="D237" s="48" t="s">
        <v>3156</v>
      </c>
      <c r="E237" s="78">
        <v>6</v>
      </c>
      <c r="F237" s="48" t="s">
        <v>781</v>
      </c>
      <c r="G237" s="63">
        <v>6</v>
      </c>
      <c r="H237" s="40"/>
      <c r="I237" s="63">
        <v>7.4</v>
      </c>
      <c r="J237" s="40"/>
      <c r="K237" s="63">
        <v>1.5</v>
      </c>
      <c r="L237" s="12">
        <f t="shared" si="26"/>
        <v>6.7826086956521738</v>
      </c>
      <c r="M237" s="12">
        <f t="shared" si="21"/>
        <v>6.24</v>
      </c>
      <c r="N237" s="12">
        <f t="shared" si="25"/>
        <v>7.4</v>
      </c>
      <c r="O237" s="73">
        <f t="shared" si="22"/>
        <v>49.577464788732392</v>
      </c>
      <c r="P237" s="12">
        <f t="shared" si="23"/>
        <v>63.217464788732393</v>
      </c>
      <c r="Q237" s="6"/>
      <c r="R237" s="20">
        <v>63.217464788732393</v>
      </c>
      <c r="S237" s="17">
        <v>150</v>
      </c>
      <c r="T237" s="184" t="s">
        <v>3252</v>
      </c>
    </row>
    <row r="238" spans="1:20" ht="31.5">
      <c r="A238" s="29">
        <v>234</v>
      </c>
      <c r="B238" s="48" t="s">
        <v>663</v>
      </c>
      <c r="C238" s="29" t="s">
        <v>2427</v>
      </c>
      <c r="D238" s="48" t="s">
        <v>651</v>
      </c>
      <c r="E238" s="63">
        <v>5</v>
      </c>
      <c r="F238" s="48" t="s">
        <v>652</v>
      </c>
      <c r="G238" s="63">
        <v>9</v>
      </c>
      <c r="H238" s="40"/>
      <c r="I238" s="63">
        <v>4</v>
      </c>
      <c r="J238" s="40"/>
      <c r="K238" s="63">
        <v>1.48</v>
      </c>
      <c r="L238" s="12">
        <f t="shared" si="26"/>
        <v>10.173913043478262</v>
      </c>
      <c r="M238" s="12">
        <f t="shared" si="21"/>
        <v>9.36</v>
      </c>
      <c r="N238" s="12">
        <f t="shared" si="25"/>
        <v>4</v>
      </c>
      <c r="O238" s="73">
        <f t="shared" si="22"/>
        <v>49.835010060362173</v>
      </c>
      <c r="P238" s="12">
        <f t="shared" si="23"/>
        <v>63.195010060362172</v>
      </c>
      <c r="Q238" s="6"/>
      <c r="R238" s="20">
        <v>63.195010060362172</v>
      </c>
      <c r="S238" s="17">
        <v>150</v>
      </c>
      <c r="T238" s="184" t="s">
        <v>3252</v>
      </c>
    </row>
    <row r="239" spans="1:20" ht="31.5">
      <c r="A239" s="29">
        <v>235</v>
      </c>
      <c r="B239" s="74" t="s">
        <v>141</v>
      </c>
      <c r="C239" s="29" t="s">
        <v>2308</v>
      </c>
      <c r="D239" s="48" t="s">
        <v>2236</v>
      </c>
      <c r="E239" s="63">
        <v>5</v>
      </c>
      <c r="F239" s="48" t="s">
        <v>137</v>
      </c>
      <c r="G239" s="63">
        <v>4</v>
      </c>
      <c r="H239" s="40"/>
      <c r="I239" s="63">
        <v>8</v>
      </c>
      <c r="J239" s="40"/>
      <c r="K239" s="63">
        <v>1.39</v>
      </c>
      <c r="L239" s="12">
        <f t="shared" si="26"/>
        <v>4.5217391304347823</v>
      </c>
      <c r="M239" s="12">
        <f t="shared" si="21"/>
        <v>4.16</v>
      </c>
      <c r="N239" s="12">
        <f t="shared" si="25"/>
        <v>8</v>
      </c>
      <c r="O239" s="73">
        <f t="shared" si="22"/>
        <v>50.993963782696177</v>
      </c>
      <c r="P239" s="12">
        <f t="shared" si="23"/>
        <v>63.153963782696181</v>
      </c>
      <c r="Q239" s="11"/>
      <c r="R239" s="20">
        <v>63.153963782696181</v>
      </c>
      <c r="S239" s="17">
        <v>150</v>
      </c>
      <c r="T239" s="184" t="s">
        <v>3252</v>
      </c>
    </row>
    <row r="240" spans="1:20" ht="31.5">
      <c r="A240" s="29">
        <v>236</v>
      </c>
      <c r="B240" s="77" t="s">
        <v>503</v>
      </c>
      <c r="C240" s="29" t="s">
        <v>2387</v>
      </c>
      <c r="D240" s="48" t="s">
        <v>440</v>
      </c>
      <c r="E240" s="88">
        <v>5</v>
      </c>
      <c r="F240" s="48" t="s">
        <v>475</v>
      </c>
      <c r="G240" s="63">
        <v>0</v>
      </c>
      <c r="H240" s="40"/>
      <c r="I240" s="63">
        <v>8</v>
      </c>
      <c r="J240" s="40"/>
      <c r="K240" s="63">
        <v>1.07</v>
      </c>
      <c r="L240" s="12">
        <f t="shared" si="26"/>
        <v>0</v>
      </c>
      <c r="M240" s="12">
        <f t="shared" si="21"/>
        <v>0</v>
      </c>
      <c r="N240" s="12">
        <f t="shared" si="25"/>
        <v>8</v>
      </c>
      <c r="O240" s="73">
        <f t="shared" si="22"/>
        <v>55.114688128772634</v>
      </c>
      <c r="P240" s="12">
        <f t="shared" si="23"/>
        <v>63.114688128772634</v>
      </c>
      <c r="Q240" s="6"/>
      <c r="R240" s="20">
        <v>63.114688128772634</v>
      </c>
      <c r="S240" s="17">
        <v>151</v>
      </c>
      <c r="T240" s="184" t="s">
        <v>3252</v>
      </c>
    </row>
    <row r="241" spans="1:29" ht="31.5">
      <c r="A241" s="29">
        <v>237</v>
      </c>
      <c r="B241" s="66" t="s">
        <v>321</v>
      </c>
      <c r="C241" s="76" t="s">
        <v>2338</v>
      </c>
      <c r="D241" s="48" t="s">
        <v>3151</v>
      </c>
      <c r="E241" s="63">
        <v>6</v>
      </c>
      <c r="F241" s="48" t="s">
        <v>310</v>
      </c>
      <c r="G241" s="63">
        <v>15</v>
      </c>
      <c r="H241" s="29"/>
      <c r="I241" s="63">
        <v>6.5</v>
      </c>
      <c r="J241" s="29"/>
      <c r="K241" s="70">
        <v>2.19</v>
      </c>
      <c r="L241" s="12">
        <f t="shared" si="26"/>
        <v>16.956521739130434</v>
      </c>
      <c r="M241" s="12">
        <f t="shared" si="21"/>
        <v>15.6</v>
      </c>
      <c r="N241" s="12">
        <f t="shared" si="25"/>
        <v>6.5</v>
      </c>
      <c r="O241" s="73">
        <f t="shared" si="22"/>
        <v>40.692152917505027</v>
      </c>
      <c r="P241" s="12">
        <f t="shared" si="23"/>
        <v>62.792152917505028</v>
      </c>
      <c r="Q241" s="6"/>
      <c r="R241" s="20">
        <v>62.792152917505028</v>
      </c>
      <c r="S241" s="17">
        <v>152</v>
      </c>
      <c r="T241" s="184" t="s">
        <v>3252</v>
      </c>
    </row>
    <row r="242" spans="1:29" ht="31.5">
      <c r="A242" s="29">
        <v>238</v>
      </c>
      <c r="B242" s="66" t="s">
        <v>550</v>
      </c>
      <c r="C242" s="76" t="s">
        <v>2415</v>
      </c>
      <c r="D242" s="48" t="s">
        <v>440</v>
      </c>
      <c r="E242" s="63">
        <v>6</v>
      </c>
      <c r="F242" s="48" t="s">
        <v>518</v>
      </c>
      <c r="G242" s="63">
        <v>13</v>
      </c>
      <c r="H242" s="29"/>
      <c r="I242" s="63">
        <v>8.9</v>
      </c>
      <c r="J242" s="29"/>
      <c r="K242" s="63">
        <v>2.2200000000000002</v>
      </c>
      <c r="L242" s="12">
        <f t="shared" si="26"/>
        <v>14.695652173913043</v>
      </c>
      <c r="M242" s="12">
        <f t="shared" si="21"/>
        <v>13.52</v>
      </c>
      <c r="N242" s="12">
        <f t="shared" si="25"/>
        <v>8.9</v>
      </c>
      <c r="O242" s="73">
        <f t="shared" si="22"/>
        <v>40.305835010060356</v>
      </c>
      <c r="P242" s="12">
        <f t="shared" si="23"/>
        <v>62.725835010060358</v>
      </c>
      <c r="Q242" s="6"/>
      <c r="R242" s="20">
        <v>62.725835010060358</v>
      </c>
      <c r="S242" s="17">
        <v>153</v>
      </c>
      <c r="T242" s="184" t="s">
        <v>3252</v>
      </c>
    </row>
    <row r="243" spans="1:29" ht="31.5">
      <c r="A243" s="29">
        <v>239</v>
      </c>
      <c r="B243" s="48" t="s">
        <v>322</v>
      </c>
      <c r="C243" s="62" t="s">
        <v>2339</v>
      </c>
      <c r="D243" s="48" t="s">
        <v>3151</v>
      </c>
      <c r="E243" s="63">
        <v>6</v>
      </c>
      <c r="F243" s="48" t="s">
        <v>310</v>
      </c>
      <c r="G243" s="63">
        <v>14</v>
      </c>
      <c r="H243" s="29"/>
      <c r="I243" s="63">
        <v>8.1999999999999993</v>
      </c>
      <c r="J243" s="29"/>
      <c r="K243" s="63">
        <v>2.2599999999999998</v>
      </c>
      <c r="L243" s="12">
        <f t="shared" si="26"/>
        <v>15.826086956521738</v>
      </c>
      <c r="M243" s="12">
        <f t="shared" si="21"/>
        <v>14.56</v>
      </c>
      <c r="N243" s="12">
        <f t="shared" si="25"/>
        <v>8.1999999999999993</v>
      </c>
      <c r="O243" s="73">
        <f t="shared" si="22"/>
        <v>39.790744466800803</v>
      </c>
      <c r="P243" s="12">
        <f t="shared" si="23"/>
        <v>62.550744466800801</v>
      </c>
      <c r="Q243" s="8"/>
      <c r="R243" s="20">
        <v>62.550744466800801</v>
      </c>
      <c r="S243" s="17">
        <v>154</v>
      </c>
      <c r="T243" s="184" t="s">
        <v>3252</v>
      </c>
    </row>
    <row r="244" spans="1:29" ht="31.5">
      <c r="A244" s="29">
        <v>240</v>
      </c>
      <c r="B244" s="48" t="s">
        <v>2554</v>
      </c>
      <c r="C244" s="40" t="s">
        <v>2555</v>
      </c>
      <c r="D244" s="48" t="s">
        <v>2553</v>
      </c>
      <c r="E244" s="78">
        <v>5</v>
      </c>
      <c r="F244" s="48" t="s">
        <v>475</v>
      </c>
      <c r="G244" s="63">
        <v>7</v>
      </c>
      <c r="H244" s="40"/>
      <c r="I244" s="63">
        <v>5</v>
      </c>
      <c r="J244" s="40"/>
      <c r="K244" s="63">
        <v>1.45</v>
      </c>
      <c r="L244" s="12">
        <f t="shared" si="26"/>
        <v>7.9130434782608692</v>
      </c>
      <c r="M244" s="12">
        <f t="shared" si="21"/>
        <v>7.28</v>
      </c>
      <c r="N244" s="12">
        <f t="shared" si="25"/>
        <v>5</v>
      </c>
      <c r="O244" s="73">
        <f t="shared" si="22"/>
        <v>50.221327967806836</v>
      </c>
      <c r="P244" s="12">
        <f t="shared" si="23"/>
        <v>62.501327967806837</v>
      </c>
      <c r="Q244" s="6"/>
      <c r="R244" s="20">
        <v>62.501327967806837</v>
      </c>
      <c r="S244" s="17">
        <v>155</v>
      </c>
      <c r="T244" s="184" t="s">
        <v>3252</v>
      </c>
    </row>
    <row r="245" spans="1:29" ht="31.5">
      <c r="A245" s="29">
        <v>241</v>
      </c>
      <c r="B245" s="77" t="s">
        <v>865</v>
      </c>
      <c r="C245" s="29" t="s">
        <v>2454</v>
      </c>
      <c r="D245" s="48" t="s">
        <v>2248</v>
      </c>
      <c r="E245" s="88">
        <v>5</v>
      </c>
      <c r="F245" s="48" t="s">
        <v>2448</v>
      </c>
      <c r="G245" s="63">
        <v>17</v>
      </c>
      <c r="H245" s="40"/>
      <c r="I245" s="63">
        <v>5</v>
      </c>
      <c r="J245" s="40"/>
      <c r="K245" s="63">
        <v>2.3199999999999998</v>
      </c>
      <c r="L245" s="12">
        <f t="shared" si="26"/>
        <v>19.217391304347824</v>
      </c>
      <c r="M245" s="12">
        <f t="shared" si="21"/>
        <v>17.68</v>
      </c>
      <c r="N245" s="12">
        <f t="shared" si="25"/>
        <v>5</v>
      </c>
      <c r="O245" s="73">
        <f t="shared" si="22"/>
        <v>39.018108651911469</v>
      </c>
      <c r="P245" s="12">
        <f t="shared" si="23"/>
        <v>61.698108651911468</v>
      </c>
      <c r="Q245" s="6"/>
      <c r="R245" s="20">
        <v>61.698108651911468</v>
      </c>
      <c r="S245" s="17">
        <v>156</v>
      </c>
      <c r="T245" s="184" t="s">
        <v>3252</v>
      </c>
    </row>
    <row r="246" spans="1:29" ht="31.5">
      <c r="A246" s="29">
        <v>242</v>
      </c>
      <c r="B246" s="77" t="s">
        <v>515</v>
      </c>
      <c r="C246" s="29" t="s">
        <v>2395</v>
      </c>
      <c r="D246" s="48" t="s">
        <v>440</v>
      </c>
      <c r="E246" s="63">
        <v>5</v>
      </c>
      <c r="F246" s="48" t="s">
        <v>475</v>
      </c>
      <c r="G246" s="63">
        <v>0</v>
      </c>
      <c r="H246" s="40"/>
      <c r="I246" s="63">
        <v>9.9</v>
      </c>
      <c r="J246" s="40"/>
      <c r="K246" s="63">
        <v>1.35</v>
      </c>
      <c r="L246" s="12">
        <f t="shared" si="26"/>
        <v>0</v>
      </c>
      <c r="M246" s="12">
        <f t="shared" si="21"/>
        <v>0</v>
      </c>
      <c r="N246" s="12">
        <f t="shared" si="25"/>
        <v>9.9</v>
      </c>
      <c r="O246" s="73">
        <f t="shared" si="22"/>
        <v>51.509054325955731</v>
      </c>
      <c r="P246" s="12">
        <f t="shared" si="23"/>
        <v>61.409054325955729</v>
      </c>
      <c r="Q246" s="10"/>
      <c r="R246" s="20">
        <v>61.409054325955729</v>
      </c>
      <c r="S246" s="17">
        <v>157</v>
      </c>
      <c r="T246" s="184" t="s">
        <v>3252</v>
      </c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31.5">
      <c r="A247" s="29">
        <v>243</v>
      </c>
      <c r="B247" s="74" t="s">
        <v>665</v>
      </c>
      <c r="C247" s="14" t="s">
        <v>2429</v>
      </c>
      <c r="D247" s="48" t="s">
        <v>651</v>
      </c>
      <c r="E247" s="88">
        <v>6</v>
      </c>
      <c r="F247" s="48" t="s">
        <v>652</v>
      </c>
      <c r="G247" s="63">
        <v>8</v>
      </c>
      <c r="H247" s="40"/>
      <c r="I247" s="63">
        <v>4</v>
      </c>
      <c r="J247" s="40"/>
      <c r="K247" s="63">
        <v>1.57</v>
      </c>
      <c r="L247" s="12">
        <f t="shared" si="26"/>
        <v>9.0434782608695645</v>
      </c>
      <c r="M247" s="12">
        <f t="shared" si="21"/>
        <v>8.32</v>
      </c>
      <c r="N247" s="12">
        <f t="shared" si="25"/>
        <v>4</v>
      </c>
      <c r="O247" s="73">
        <f t="shared" si="22"/>
        <v>48.676056338028161</v>
      </c>
      <c r="P247" s="12">
        <f t="shared" si="23"/>
        <v>60.996056338028161</v>
      </c>
      <c r="Q247" s="6"/>
      <c r="R247" s="20">
        <v>60.996056338028161</v>
      </c>
      <c r="S247" s="17">
        <v>158</v>
      </c>
      <c r="T247" s="184" t="s">
        <v>3252</v>
      </c>
    </row>
    <row r="248" spans="1:29" ht="31.5">
      <c r="A248" s="29">
        <v>244</v>
      </c>
      <c r="B248" s="66" t="s">
        <v>323</v>
      </c>
      <c r="C248" s="87" t="s">
        <v>2340</v>
      </c>
      <c r="D248" s="48" t="s">
        <v>3151</v>
      </c>
      <c r="E248" s="63">
        <v>6</v>
      </c>
      <c r="F248" s="48" t="s">
        <v>310</v>
      </c>
      <c r="G248" s="63">
        <v>12</v>
      </c>
      <c r="H248" s="29"/>
      <c r="I248" s="63">
        <v>6.2</v>
      </c>
      <c r="J248" s="29"/>
      <c r="K248" s="63">
        <v>2.0699999999999998</v>
      </c>
      <c r="L248" s="12">
        <f t="shared" si="26"/>
        <v>13.565217391304348</v>
      </c>
      <c r="M248" s="12">
        <f t="shared" si="21"/>
        <v>12.48</v>
      </c>
      <c r="N248" s="12">
        <f t="shared" si="25"/>
        <v>6.2</v>
      </c>
      <c r="O248" s="73">
        <f t="shared" si="22"/>
        <v>42.237424547283702</v>
      </c>
      <c r="P248" s="12">
        <f t="shared" si="23"/>
        <v>60.917424547283701</v>
      </c>
      <c r="Q248" s="8"/>
      <c r="R248" s="20">
        <v>60.917424547283701</v>
      </c>
      <c r="S248" s="17">
        <v>159</v>
      </c>
      <c r="T248" s="184" t="s">
        <v>3252</v>
      </c>
      <c r="U248" s="16"/>
      <c r="V248" s="7"/>
      <c r="W248" s="7"/>
      <c r="X248" s="7"/>
      <c r="Y248" s="7"/>
      <c r="Z248" s="7"/>
      <c r="AA248" s="7"/>
      <c r="AB248" s="7"/>
      <c r="AC248" s="7"/>
    </row>
    <row r="249" spans="1:29" ht="31.5">
      <c r="A249" s="29">
        <v>245</v>
      </c>
      <c r="B249" s="48" t="s">
        <v>864</v>
      </c>
      <c r="C249" s="40" t="s">
        <v>2453</v>
      </c>
      <c r="D249" s="48" t="s">
        <v>2248</v>
      </c>
      <c r="E249" s="42">
        <v>5</v>
      </c>
      <c r="F249" s="48" t="s">
        <v>2448</v>
      </c>
      <c r="G249" s="40">
        <v>14</v>
      </c>
      <c r="H249" s="40"/>
      <c r="I249" s="63">
        <v>9</v>
      </c>
      <c r="J249" s="40"/>
      <c r="K249" s="63">
        <v>2.4500000000000002</v>
      </c>
      <c r="L249" s="12">
        <f t="shared" si="26"/>
        <v>15.826086956521738</v>
      </c>
      <c r="M249" s="12">
        <f t="shared" si="21"/>
        <v>14.56</v>
      </c>
      <c r="N249" s="12">
        <f t="shared" si="25"/>
        <v>9</v>
      </c>
      <c r="O249" s="73">
        <f t="shared" si="22"/>
        <v>37.344064386317903</v>
      </c>
      <c r="P249" s="12">
        <f t="shared" si="23"/>
        <v>60.904064386317906</v>
      </c>
      <c r="Q249" s="6"/>
      <c r="R249" s="20">
        <v>60.904064386317906</v>
      </c>
      <c r="S249" s="17">
        <v>159</v>
      </c>
      <c r="T249" s="184" t="s">
        <v>3252</v>
      </c>
    </row>
    <row r="250" spans="1:29" ht="31.5">
      <c r="A250" s="29">
        <v>246</v>
      </c>
      <c r="B250" s="48" t="s">
        <v>1064</v>
      </c>
      <c r="C250" s="62" t="s">
        <v>2504</v>
      </c>
      <c r="D250" s="48" t="s">
        <v>3156</v>
      </c>
      <c r="E250" s="63">
        <v>6</v>
      </c>
      <c r="F250" s="48" t="s">
        <v>1052</v>
      </c>
      <c r="G250" s="63">
        <v>14</v>
      </c>
      <c r="H250" s="40"/>
      <c r="I250" s="63">
        <v>5.5</v>
      </c>
      <c r="J250" s="40"/>
      <c r="K250" s="63">
        <v>2.2000000000000002</v>
      </c>
      <c r="L250" s="12">
        <f t="shared" si="26"/>
        <v>15.826086956521738</v>
      </c>
      <c r="M250" s="12">
        <f t="shared" si="21"/>
        <v>14.56</v>
      </c>
      <c r="N250" s="12">
        <f t="shared" si="25"/>
        <v>5.5</v>
      </c>
      <c r="O250" s="73">
        <f t="shared" si="22"/>
        <v>40.563380281690137</v>
      </c>
      <c r="P250" s="12">
        <f t="shared" si="23"/>
        <v>60.623380281690139</v>
      </c>
      <c r="Q250" s="6"/>
      <c r="R250" s="20">
        <v>60.623380281690139</v>
      </c>
      <c r="S250" s="17">
        <v>160</v>
      </c>
      <c r="T250" s="184" t="s">
        <v>3252</v>
      </c>
    </row>
    <row r="251" spans="1:29" ht="31.5">
      <c r="A251" s="29">
        <v>247</v>
      </c>
      <c r="B251" s="48" t="s">
        <v>315</v>
      </c>
      <c r="C251" s="29" t="s">
        <v>2335</v>
      </c>
      <c r="D251" s="48" t="s">
        <v>3151</v>
      </c>
      <c r="E251" s="63">
        <v>5</v>
      </c>
      <c r="F251" s="48" t="s">
        <v>310</v>
      </c>
      <c r="G251" s="63">
        <v>11</v>
      </c>
      <c r="H251" s="29"/>
      <c r="I251" s="63">
        <v>8.1999999999999993</v>
      </c>
      <c r="J251" s="29"/>
      <c r="K251" s="63">
        <v>2.19</v>
      </c>
      <c r="L251" s="12">
        <f t="shared" si="26"/>
        <v>12.434782608695652</v>
      </c>
      <c r="M251" s="12">
        <f t="shared" si="21"/>
        <v>11.44</v>
      </c>
      <c r="N251" s="12">
        <f t="shared" si="25"/>
        <v>8.1999999999999993</v>
      </c>
      <c r="O251" s="73">
        <f t="shared" si="22"/>
        <v>40.692152917505027</v>
      </c>
      <c r="P251" s="12">
        <f t="shared" si="23"/>
        <v>60.332152917505027</v>
      </c>
      <c r="Q251" s="6"/>
      <c r="R251" s="20">
        <v>60.332152917505027</v>
      </c>
      <c r="S251" s="17">
        <v>161</v>
      </c>
      <c r="T251" s="184" t="s">
        <v>3252</v>
      </c>
    </row>
    <row r="252" spans="1:29" ht="31.5">
      <c r="A252" s="29">
        <v>248</v>
      </c>
      <c r="B252" s="66" t="s">
        <v>981</v>
      </c>
      <c r="C252" s="69" t="s">
        <v>2482</v>
      </c>
      <c r="D252" s="66" t="s">
        <v>977</v>
      </c>
      <c r="E252" s="70">
        <v>6</v>
      </c>
      <c r="F252" s="66" t="s">
        <v>978</v>
      </c>
      <c r="G252" s="63">
        <v>14</v>
      </c>
      <c r="H252" s="40"/>
      <c r="I252" s="63">
        <v>5</v>
      </c>
      <c r="J252" s="40"/>
      <c r="K252" s="70">
        <v>2.21</v>
      </c>
      <c r="L252" s="12">
        <f t="shared" si="26"/>
        <v>15.826086956521738</v>
      </c>
      <c r="M252" s="12">
        <f t="shared" si="21"/>
        <v>14.56</v>
      </c>
      <c r="N252" s="12">
        <f t="shared" si="25"/>
        <v>5</v>
      </c>
      <c r="O252" s="73">
        <f t="shared" si="22"/>
        <v>40.434607645875253</v>
      </c>
      <c r="P252" s="12">
        <f t="shared" si="23"/>
        <v>59.994607645875256</v>
      </c>
      <c r="Q252" s="6"/>
      <c r="R252" s="20">
        <v>59.994607645875256</v>
      </c>
      <c r="S252" s="17">
        <v>162</v>
      </c>
      <c r="T252" s="184" t="s">
        <v>3252</v>
      </c>
    </row>
    <row r="253" spans="1:29" ht="31.5">
      <c r="A253" s="29">
        <v>249</v>
      </c>
      <c r="B253" s="48" t="s">
        <v>1055</v>
      </c>
      <c r="C253" s="62" t="s">
        <v>2495</v>
      </c>
      <c r="D253" s="48" t="s">
        <v>3156</v>
      </c>
      <c r="E253" s="63">
        <v>6</v>
      </c>
      <c r="F253" s="48" t="s">
        <v>1052</v>
      </c>
      <c r="G253" s="63">
        <v>18</v>
      </c>
      <c r="H253" s="40"/>
      <c r="I253" s="63">
        <v>2</v>
      </c>
      <c r="J253" s="40"/>
      <c r="K253" s="63">
        <v>2.3199999999999998</v>
      </c>
      <c r="L253" s="12">
        <f t="shared" si="26"/>
        <v>20.347826086956523</v>
      </c>
      <c r="M253" s="12">
        <f t="shared" si="21"/>
        <v>18.72</v>
      </c>
      <c r="N253" s="12">
        <f t="shared" si="25"/>
        <v>2</v>
      </c>
      <c r="O253" s="73">
        <f t="shared" si="22"/>
        <v>39.018108651911469</v>
      </c>
      <c r="P253" s="12">
        <f t="shared" si="23"/>
        <v>59.738108651911467</v>
      </c>
      <c r="Q253" s="6"/>
      <c r="R253" s="20">
        <v>59.738108651911467</v>
      </c>
      <c r="S253" s="17">
        <v>163</v>
      </c>
      <c r="T253" s="184" t="s">
        <v>3252</v>
      </c>
    </row>
    <row r="254" spans="1:29" ht="31.5">
      <c r="A254" s="29">
        <v>250</v>
      </c>
      <c r="B254" s="48" t="s">
        <v>1054</v>
      </c>
      <c r="C254" s="62" t="s">
        <v>2494</v>
      </c>
      <c r="D254" s="48" t="s">
        <v>3156</v>
      </c>
      <c r="E254" s="63">
        <v>6</v>
      </c>
      <c r="F254" s="48" t="s">
        <v>1052</v>
      </c>
      <c r="G254" s="63">
        <v>11</v>
      </c>
      <c r="H254" s="40"/>
      <c r="I254" s="63">
        <v>6.5</v>
      </c>
      <c r="J254" s="40"/>
      <c r="K254" s="63">
        <v>2.12</v>
      </c>
      <c r="L254" s="12">
        <f t="shared" si="26"/>
        <v>12.434782608695652</v>
      </c>
      <c r="M254" s="12">
        <f t="shared" si="21"/>
        <v>11.44</v>
      </c>
      <c r="N254" s="12">
        <f t="shared" si="25"/>
        <v>6.5</v>
      </c>
      <c r="O254" s="73">
        <f t="shared" si="22"/>
        <v>41.593561368209251</v>
      </c>
      <c r="P254" s="12">
        <f t="shared" si="23"/>
        <v>59.533561368209249</v>
      </c>
      <c r="Q254" s="6"/>
      <c r="R254" s="20">
        <v>59.533561368209249</v>
      </c>
      <c r="S254" s="17">
        <v>164</v>
      </c>
      <c r="T254" s="184" t="s">
        <v>3252</v>
      </c>
    </row>
    <row r="255" spans="1:29" ht="31.5">
      <c r="A255" s="29">
        <v>251</v>
      </c>
      <c r="B255" s="48" t="s">
        <v>686</v>
      </c>
      <c r="C255" s="40" t="s">
        <v>2566</v>
      </c>
      <c r="D255" s="48" t="s">
        <v>2567</v>
      </c>
      <c r="E255" s="78">
        <v>5</v>
      </c>
      <c r="F255" s="48" t="s">
        <v>688</v>
      </c>
      <c r="G255" s="63">
        <v>0</v>
      </c>
      <c r="H255" s="40"/>
      <c r="I255" s="63">
        <v>9</v>
      </c>
      <c r="J255" s="40"/>
      <c r="K255" s="63">
        <v>1.43</v>
      </c>
      <c r="L255" s="12">
        <f t="shared" si="26"/>
        <v>0</v>
      </c>
      <c r="M255" s="12">
        <f t="shared" si="21"/>
        <v>0</v>
      </c>
      <c r="N255" s="12">
        <f t="shared" si="25"/>
        <v>9</v>
      </c>
      <c r="O255" s="73">
        <f t="shared" si="22"/>
        <v>50.478873239436624</v>
      </c>
      <c r="P255" s="12">
        <f t="shared" si="23"/>
        <v>59.478873239436624</v>
      </c>
      <c r="Q255" s="6"/>
      <c r="R255" s="20">
        <v>59.478873239436624</v>
      </c>
      <c r="S255" s="17">
        <v>164</v>
      </c>
      <c r="T255" s="184" t="s">
        <v>3252</v>
      </c>
    </row>
    <row r="256" spans="1:29" ht="31.5">
      <c r="A256" s="29">
        <v>252</v>
      </c>
      <c r="B256" s="48" t="s">
        <v>1150</v>
      </c>
      <c r="C256" s="40" t="s">
        <v>2510</v>
      </c>
      <c r="D256" s="48" t="s">
        <v>3156</v>
      </c>
      <c r="E256" s="78">
        <v>5</v>
      </c>
      <c r="F256" s="48" t="s">
        <v>1052</v>
      </c>
      <c r="G256" s="63">
        <v>11</v>
      </c>
      <c r="H256" s="40"/>
      <c r="I256" s="63">
        <v>4.5</v>
      </c>
      <c r="J256" s="40"/>
      <c r="K256" s="63">
        <v>2.02</v>
      </c>
      <c r="L256" s="12">
        <f t="shared" si="26"/>
        <v>12.434782608695652</v>
      </c>
      <c r="M256" s="12">
        <f t="shared" si="21"/>
        <v>11.44</v>
      </c>
      <c r="N256" s="12">
        <f t="shared" si="25"/>
        <v>4.5</v>
      </c>
      <c r="O256" s="73">
        <f t="shared" si="22"/>
        <v>42.881287726358146</v>
      </c>
      <c r="P256" s="12">
        <f t="shared" si="23"/>
        <v>58.821287726358143</v>
      </c>
      <c r="Q256" s="6"/>
      <c r="R256" s="20">
        <v>58.821287726358143</v>
      </c>
      <c r="S256" s="17">
        <v>165</v>
      </c>
      <c r="T256" s="184" t="s">
        <v>3252</v>
      </c>
    </row>
    <row r="257" spans="1:20" ht="31.5">
      <c r="A257" s="29">
        <v>253</v>
      </c>
      <c r="B257" s="77" t="s">
        <v>866</v>
      </c>
      <c r="C257" s="29" t="s">
        <v>2455</v>
      </c>
      <c r="D257" s="48" t="s">
        <v>2248</v>
      </c>
      <c r="E257" s="63">
        <v>5</v>
      </c>
      <c r="F257" s="48" t="s">
        <v>2448</v>
      </c>
      <c r="G257" s="63">
        <v>9</v>
      </c>
      <c r="H257" s="29"/>
      <c r="I257" s="63">
        <v>9.5</v>
      </c>
      <c r="J257" s="29"/>
      <c r="K257" s="63">
        <v>2.27</v>
      </c>
      <c r="L257" s="12">
        <f t="shared" si="26"/>
        <v>10.173913043478262</v>
      </c>
      <c r="M257" s="12">
        <f t="shared" si="21"/>
        <v>9.36</v>
      </c>
      <c r="N257" s="12">
        <f t="shared" si="25"/>
        <v>9.5</v>
      </c>
      <c r="O257" s="73">
        <f t="shared" si="22"/>
        <v>39.661971830985912</v>
      </c>
      <c r="P257" s="12">
        <f t="shared" si="23"/>
        <v>58.521971830985912</v>
      </c>
      <c r="Q257" s="6"/>
      <c r="R257" s="20">
        <v>58.521971830985912</v>
      </c>
      <c r="S257" s="17">
        <v>166</v>
      </c>
      <c r="T257" s="184" t="s">
        <v>3252</v>
      </c>
    </row>
    <row r="258" spans="1:20" ht="31.5">
      <c r="A258" s="29">
        <v>254</v>
      </c>
      <c r="B258" s="77" t="s">
        <v>822</v>
      </c>
      <c r="C258" s="14" t="s">
        <v>2446</v>
      </c>
      <c r="D258" s="77" t="s">
        <v>812</v>
      </c>
      <c r="E258" s="88">
        <v>6</v>
      </c>
      <c r="F258" s="77" t="s">
        <v>820</v>
      </c>
      <c r="G258" s="63">
        <v>12</v>
      </c>
      <c r="H258" s="40"/>
      <c r="I258" s="40">
        <v>8</v>
      </c>
      <c r="J258" s="40"/>
      <c r="K258" s="40">
        <v>2.42</v>
      </c>
      <c r="L258" s="12">
        <f t="shared" si="26"/>
        <v>13.565217391304348</v>
      </c>
      <c r="M258" s="12">
        <f t="shared" si="21"/>
        <v>12.48</v>
      </c>
      <c r="N258" s="12">
        <f t="shared" si="25"/>
        <v>8</v>
      </c>
      <c r="O258" s="73">
        <f t="shared" si="22"/>
        <v>37.730382293762574</v>
      </c>
      <c r="P258" s="12">
        <f t="shared" si="23"/>
        <v>58.210382293762578</v>
      </c>
      <c r="Q258" s="6"/>
      <c r="R258" s="20">
        <v>58.210382293762578</v>
      </c>
      <c r="S258" s="17">
        <v>167</v>
      </c>
      <c r="T258" s="184" t="s">
        <v>3252</v>
      </c>
    </row>
    <row r="259" spans="1:20" ht="31.5">
      <c r="A259" s="29">
        <v>255</v>
      </c>
      <c r="B259" s="48" t="s">
        <v>2608</v>
      </c>
      <c r="C259" s="81" t="s">
        <v>2609</v>
      </c>
      <c r="D259" s="48" t="s">
        <v>2605</v>
      </c>
      <c r="E259" s="78">
        <v>6</v>
      </c>
      <c r="F259" s="48" t="s">
        <v>1442</v>
      </c>
      <c r="G259" s="63">
        <v>0</v>
      </c>
      <c r="H259" s="40"/>
      <c r="I259" s="63">
        <v>8</v>
      </c>
      <c r="J259" s="40"/>
      <c r="K259" s="63">
        <v>1.48</v>
      </c>
      <c r="L259" s="12">
        <f t="shared" si="26"/>
        <v>0</v>
      </c>
      <c r="M259" s="12">
        <f t="shared" si="21"/>
        <v>0</v>
      </c>
      <c r="N259" s="12">
        <f t="shared" si="25"/>
        <v>8</v>
      </c>
      <c r="O259" s="73">
        <f t="shared" si="22"/>
        <v>49.835010060362173</v>
      </c>
      <c r="P259" s="12">
        <f t="shared" si="23"/>
        <v>57.835010060362173</v>
      </c>
      <c r="Q259" s="6"/>
      <c r="R259" s="20">
        <v>57.835010060362173</v>
      </c>
      <c r="S259" s="17">
        <v>168</v>
      </c>
      <c r="T259" s="184" t="s">
        <v>3252</v>
      </c>
    </row>
    <row r="260" spans="1:20" ht="31.5">
      <c r="A260" s="29">
        <v>256</v>
      </c>
      <c r="B260" s="48" t="s">
        <v>1155</v>
      </c>
      <c r="C260" s="40" t="s">
        <v>2515</v>
      </c>
      <c r="D260" s="48" t="s">
        <v>3156</v>
      </c>
      <c r="E260" s="78">
        <v>5</v>
      </c>
      <c r="F260" s="48" t="s">
        <v>1052</v>
      </c>
      <c r="G260" s="63">
        <v>9</v>
      </c>
      <c r="H260" s="40"/>
      <c r="I260" s="63">
        <v>5.3</v>
      </c>
      <c r="J260" s="40"/>
      <c r="K260" s="63">
        <v>2.0299999999999998</v>
      </c>
      <c r="L260" s="12">
        <f t="shared" si="26"/>
        <v>10.173913043478262</v>
      </c>
      <c r="M260" s="12">
        <f t="shared" si="21"/>
        <v>9.36</v>
      </c>
      <c r="N260" s="12">
        <f t="shared" si="25"/>
        <v>5.3</v>
      </c>
      <c r="O260" s="73">
        <f t="shared" si="22"/>
        <v>42.752515090543262</v>
      </c>
      <c r="P260" s="12">
        <f t="shared" si="23"/>
        <v>57.412515090543266</v>
      </c>
      <c r="Q260" s="6"/>
      <c r="R260" s="20">
        <v>57.412515090543266</v>
      </c>
      <c r="S260" s="17">
        <v>169</v>
      </c>
      <c r="T260" s="184" t="s">
        <v>3252</v>
      </c>
    </row>
    <row r="261" spans="1:20" ht="31.5">
      <c r="A261" s="29">
        <v>257</v>
      </c>
      <c r="B261" s="66" t="s">
        <v>817</v>
      </c>
      <c r="C261" s="29" t="s">
        <v>2444</v>
      </c>
      <c r="D261" s="48" t="s">
        <v>812</v>
      </c>
      <c r="E261" s="63">
        <v>5</v>
      </c>
      <c r="F261" s="48" t="s">
        <v>813</v>
      </c>
      <c r="G261" s="63">
        <v>9</v>
      </c>
      <c r="H261" s="40"/>
      <c r="I261" s="40">
        <v>8.5</v>
      </c>
      <c r="J261" s="40"/>
      <c r="K261" s="40">
        <v>2.34</v>
      </c>
      <c r="L261" s="12">
        <f t="shared" si="26"/>
        <v>10.173913043478262</v>
      </c>
      <c r="M261" s="12">
        <f t="shared" ref="M261:M304" si="27">IF(G261&lt;&gt;26,(26*G261)/MAX(G$5:G$304),26)</f>
        <v>9.36</v>
      </c>
      <c r="N261" s="12">
        <f t="shared" si="25"/>
        <v>8.5</v>
      </c>
      <c r="O261" s="73">
        <f t="shared" ref="O261:O292" si="28">IF(K261&lt;&gt;64,64/(MAX(K$5:K$304)-SMALL(K$5:K$304,COUNTIF(K$5:K$304,"&lt;=0")+1))*(MAX(K$5:K$304)-K261),64)</f>
        <v>38.760563380281688</v>
      </c>
      <c r="P261" s="12">
        <f t="shared" ref="P261:P304" si="29">M261+N261+O261</f>
        <v>56.620563380281688</v>
      </c>
      <c r="Q261" s="6"/>
      <c r="R261" s="20">
        <v>56.620563380281688</v>
      </c>
      <c r="S261" s="17">
        <v>170</v>
      </c>
      <c r="T261" s="184" t="s">
        <v>3252</v>
      </c>
    </row>
    <row r="262" spans="1:20" ht="31.5">
      <c r="A262" s="29">
        <v>258</v>
      </c>
      <c r="B262" s="66" t="s">
        <v>985</v>
      </c>
      <c r="C262" s="76" t="s">
        <v>2486</v>
      </c>
      <c r="D262" s="48" t="s">
        <v>977</v>
      </c>
      <c r="E262" s="14">
        <v>6</v>
      </c>
      <c r="F262" s="48" t="s">
        <v>978</v>
      </c>
      <c r="G262" s="63">
        <v>9</v>
      </c>
      <c r="H262" s="40"/>
      <c r="I262" s="63">
        <v>4.5</v>
      </c>
      <c r="J262" s="40"/>
      <c r="K262" s="91">
        <v>2.0499999999999998</v>
      </c>
      <c r="L262" s="12">
        <f t="shared" si="26"/>
        <v>10.173913043478262</v>
      </c>
      <c r="M262" s="12">
        <f t="shared" si="27"/>
        <v>9.36</v>
      </c>
      <c r="N262" s="12">
        <f t="shared" si="25"/>
        <v>4.5</v>
      </c>
      <c r="O262" s="73">
        <f t="shared" si="28"/>
        <v>42.494969818913482</v>
      </c>
      <c r="P262" s="12">
        <f t="shared" si="29"/>
        <v>56.354969818913482</v>
      </c>
      <c r="Q262" s="6"/>
      <c r="R262" s="20">
        <v>56.354969818913482</v>
      </c>
      <c r="S262" s="17">
        <v>171</v>
      </c>
      <c r="T262" s="184" t="s">
        <v>3252</v>
      </c>
    </row>
    <row r="263" spans="1:20" ht="47.25">
      <c r="A263" s="29">
        <v>259</v>
      </c>
      <c r="B263" s="48" t="s">
        <v>962</v>
      </c>
      <c r="C263" s="29" t="s">
        <v>2477</v>
      </c>
      <c r="D263" s="48" t="s">
        <v>960</v>
      </c>
      <c r="E263" s="63">
        <v>5</v>
      </c>
      <c r="F263" s="48" t="s">
        <v>961</v>
      </c>
      <c r="G263" s="62">
        <v>0</v>
      </c>
      <c r="H263" s="62"/>
      <c r="I263" s="62">
        <v>7</v>
      </c>
      <c r="J263" s="62"/>
      <c r="K263" s="62">
        <v>1.55</v>
      </c>
      <c r="L263" s="73">
        <f t="shared" si="26"/>
        <v>0</v>
      </c>
      <c r="M263" s="73">
        <f t="shared" si="27"/>
        <v>0</v>
      </c>
      <c r="N263" s="73">
        <f t="shared" si="25"/>
        <v>7</v>
      </c>
      <c r="O263" s="73">
        <f t="shared" si="28"/>
        <v>48.933601609657948</v>
      </c>
      <c r="P263" s="73">
        <f t="shared" si="29"/>
        <v>55.933601609657948</v>
      </c>
      <c r="Q263" s="98"/>
      <c r="R263" s="20">
        <v>55.933601609657948</v>
      </c>
      <c r="S263" s="17">
        <v>172</v>
      </c>
      <c r="T263" s="184" t="s">
        <v>3252</v>
      </c>
    </row>
    <row r="264" spans="1:20" ht="31.5">
      <c r="A264" s="29">
        <v>260</v>
      </c>
      <c r="B264" s="48" t="s">
        <v>788</v>
      </c>
      <c r="C264" s="81" t="s">
        <v>2624</v>
      </c>
      <c r="D264" s="48" t="s">
        <v>3156</v>
      </c>
      <c r="E264" s="78">
        <v>6</v>
      </c>
      <c r="F264" s="48" t="s">
        <v>781</v>
      </c>
      <c r="G264" s="63">
        <v>5</v>
      </c>
      <c r="H264" s="40"/>
      <c r="I264" s="63">
        <v>7.5</v>
      </c>
      <c r="J264" s="40"/>
      <c r="K264" s="63">
        <v>2</v>
      </c>
      <c r="L264" s="12">
        <f t="shared" si="26"/>
        <v>5.6521739130434785</v>
      </c>
      <c r="M264" s="12">
        <f t="shared" si="27"/>
        <v>5.2</v>
      </c>
      <c r="N264" s="12">
        <f t="shared" si="25"/>
        <v>7.5</v>
      </c>
      <c r="O264" s="73">
        <f t="shared" si="28"/>
        <v>43.138832997987926</v>
      </c>
      <c r="P264" s="12">
        <f t="shared" si="29"/>
        <v>55.838832997987922</v>
      </c>
      <c r="Q264" s="6"/>
      <c r="R264" s="20">
        <v>55.838832997987922</v>
      </c>
      <c r="S264" s="17">
        <v>173</v>
      </c>
      <c r="T264" s="184" t="s">
        <v>3252</v>
      </c>
    </row>
    <row r="265" spans="1:20" ht="31.5">
      <c r="A265" s="29">
        <v>261</v>
      </c>
      <c r="B265" s="48" t="s">
        <v>1037</v>
      </c>
      <c r="C265" s="40" t="s">
        <v>2490</v>
      </c>
      <c r="D265" s="48" t="s">
        <v>1035</v>
      </c>
      <c r="E265" s="78">
        <v>5</v>
      </c>
      <c r="F265" s="48" t="s">
        <v>1036</v>
      </c>
      <c r="G265" s="63">
        <v>14</v>
      </c>
      <c r="H265" s="40"/>
      <c r="I265" s="63">
        <v>2</v>
      </c>
      <c r="J265" s="40"/>
      <c r="K265" s="63">
        <v>2.31</v>
      </c>
      <c r="L265" s="12">
        <f t="shared" si="26"/>
        <v>15.826086956521738</v>
      </c>
      <c r="M265" s="12">
        <f t="shared" si="27"/>
        <v>14.56</v>
      </c>
      <c r="N265" s="12">
        <f t="shared" si="25"/>
        <v>2</v>
      </c>
      <c r="O265" s="73">
        <f t="shared" si="28"/>
        <v>39.146881287726359</v>
      </c>
      <c r="P265" s="12">
        <f t="shared" si="29"/>
        <v>55.706881287726361</v>
      </c>
      <c r="Q265" s="6"/>
      <c r="R265" s="20">
        <v>55.706881287726361</v>
      </c>
      <c r="S265" s="17">
        <v>174</v>
      </c>
      <c r="T265" s="184" t="s">
        <v>3252</v>
      </c>
    </row>
    <row r="266" spans="1:20" ht="31.5">
      <c r="A266" s="29">
        <v>262</v>
      </c>
      <c r="B266" s="66" t="s">
        <v>149</v>
      </c>
      <c r="C266" s="69" t="s">
        <v>2312</v>
      </c>
      <c r="D266" s="48" t="s">
        <v>2236</v>
      </c>
      <c r="E266" s="70">
        <v>6</v>
      </c>
      <c r="F266" s="66" t="s">
        <v>137</v>
      </c>
      <c r="G266" s="63">
        <v>5</v>
      </c>
      <c r="H266" s="29"/>
      <c r="I266" s="63">
        <v>7</v>
      </c>
      <c r="J266" s="29"/>
      <c r="K266" s="70">
        <v>2.04</v>
      </c>
      <c r="L266" s="12">
        <f t="shared" si="26"/>
        <v>5.6521739130434785</v>
      </c>
      <c r="M266" s="12">
        <f t="shared" si="27"/>
        <v>5.2</v>
      </c>
      <c r="N266" s="12">
        <f t="shared" si="25"/>
        <v>7</v>
      </c>
      <c r="O266" s="73">
        <f t="shared" si="28"/>
        <v>42.623742454728365</v>
      </c>
      <c r="P266" s="12">
        <f t="shared" si="29"/>
        <v>54.823742454728361</v>
      </c>
      <c r="Q266" s="6"/>
      <c r="R266" s="20">
        <v>54.823742454728361</v>
      </c>
      <c r="S266" s="17">
        <v>175</v>
      </c>
      <c r="T266" s="184" t="s">
        <v>3252</v>
      </c>
    </row>
    <row r="267" spans="1:20" ht="31.5">
      <c r="A267" s="29">
        <v>263</v>
      </c>
      <c r="B267" s="48" t="s">
        <v>1153</v>
      </c>
      <c r="C267" s="40" t="s">
        <v>2513</v>
      </c>
      <c r="D267" s="48" t="s">
        <v>3156</v>
      </c>
      <c r="E267" s="78">
        <v>5</v>
      </c>
      <c r="F267" s="48" t="s">
        <v>1052</v>
      </c>
      <c r="G267" s="63">
        <v>8</v>
      </c>
      <c r="H267" s="40"/>
      <c r="I267" s="63">
        <v>4.8</v>
      </c>
      <c r="J267" s="40"/>
      <c r="K267" s="63">
        <v>2.12</v>
      </c>
      <c r="L267" s="12">
        <f t="shared" si="26"/>
        <v>9.0434782608695645</v>
      </c>
      <c r="M267" s="12">
        <f t="shared" si="27"/>
        <v>8.32</v>
      </c>
      <c r="N267" s="12">
        <f t="shared" si="25"/>
        <v>4.8</v>
      </c>
      <c r="O267" s="73">
        <f t="shared" si="28"/>
        <v>41.593561368209251</v>
      </c>
      <c r="P267" s="12">
        <f t="shared" si="29"/>
        <v>54.713561368209255</v>
      </c>
      <c r="Q267" s="6"/>
      <c r="R267" s="20">
        <v>54.713561368209255</v>
      </c>
      <c r="S267" s="17">
        <v>176</v>
      </c>
      <c r="T267" s="184" t="s">
        <v>3252</v>
      </c>
    </row>
    <row r="268" spans="1:20" ht="31.5">
      <c r="A268" s="29">
        <v>264</v>
      </c>
      <c r="B268" s="68" t="s">
        <v>463</v>
      </c>
      <c r="C268" s="29" t="s">
        <v>2370</v>
      </c>
      <c r="D268" s="68" t="s">
        <v>440</v>
      </c>
      <c r="E268" s="80">
        <v>5</v>
      </c>
      <c r="F268" s="68" t="s">
        <v>441</v>
      </c>
      <c r="G268" s="63">
        <v>8</v>
      </c>
      <c r="H268" s="40"/>
      <c r="I268" s="63">
        <v>8.6</v>
      </c>
      <c r="J268" s="40"/>
      <c r="K268" s="63">
        <v>2.44</v>
      </c>
      <c r="L268" s="12">
        <f t="shared" ref="L268:L304" si="30">IF(G268&lt;&gt;304,(26*G268)/MAX(G$5:G$7),304)</f>
        <v>9.0434782608695645</v>
      </c>
      <c r="M268" s="12">
        <f t="shared" si="27"/>
        <v>8.32</v>
      </c>
      <c r="N268" s="12">
        <f t="shared" si="25"/>
        <v>8.6</v>
      </c>
      <c r="O268" s="73">
        <f t="shared" si="28"/>
        <v>37.472837022132794</v>
      </c>
      <c r="P268" s="12">
        <f t="shared" si="29"/>
        <v>54.392837022132795</v>
      </c>
      <c r="Q268" s="6"/>
      <c r="R268" s="20">
        <v>54.392837022132795</v>
      </c>
      <c r="S268" s="17">
        <v>177</v>
      </c>
      <c r="T268" s="184" t="s">
        <v>3252</v>
      </c>
    </row>
    <row r="269" spans="1:20" ht="31.5">
      <c r="A269" s="29">
        <v>265</v>
      </c>
      <c r="B269" s="48" t="s">
        <v>872</v>
      </c>
      <c r="C269" s="29" t="s">
        <v>2461</v>
      </c>
      <c r="D269" s="48" t="s">
        <v>2248</v>
      </c>
      <c r="E269" s="63">
        <v>5</v>
      </c>
      <c r="F269" s="48" t="s">
        <v>2448</v>
      </c>
      <c r="G269" s="63">
        <v>9</v>
      </c>
      <c r="H269" s="29"/>
      <c r="I269" s="63">
        <v>6.5</v>
      </c>
      <c r="J269" s="29"/>
      <c r="K269" s="70">
        <v>2.42</v>
      </c>
      <c r="L269" s="12">
        <f t="shared" si="30"/>
        <v>10.173913043478262</v>
      </c>
      <c r="M269" s="12">
        <f t="shared" si="27"/>
        <v>9.36</v>
      </c>
      <c r="N269" s="12">
        <f t="shared" si="25"/>
        <v>6.5</v>
      </c>
      <c r="O269" s="73">
        <f t="shared" si="28"/>
        <v>37.730382293762574</v>
      </c>
      <c r="P269" s="12">
        <f t="shared" si="29"/>
        <v>53.590382293762573</v>
      </c>
      <c r="Q269" s="6"/>
      <c r="R269" s="20">
        <v>53.590382293762573</v>
      </c>
      <c r="S269" s="17">
        <v>178</v>
      </c>
      <c r="T269" s="184" t="s">
        <v>3252</v>
      </c>
    </row>
    <row r="270" spans="1:20" ht="31.5">
      <c r="A270" s="29">
        <v>266</v>
      </c>
      <c r="B270" s="68" t="s">
        <v>529</v>
      </c>
      <c r="C270" s="78" t="s">
        <v>2401</v>
      </c>
      <c r="D270" s="68" t="s">
        <v>440</v>
      </c>
      <c r="E270" s="80">
        <v>6</v>
      </c>
      <c r="F270" s="68" t="s">
        <v>518</v>
      </c>
      <c r="G270" s="63">
        <v>6</v>
      </c>
      <c r="H270" s="40"/>
      <c r="I270" s="63">
        <v>9.5</v>
      </c>
      <c r="J270" s="40"/>
      <c r="K270" s="63">
        <v>2.56</v>
      </c>
      <c r="L270" s="12">
        <f t="shared" si="30"/>
        <v>6.7826086956521738</v>
      </c>
      <c r="M270" s="12">
        <f t="shared" si="27"/>
        <v>6.24</v>
      </c>
      <c r="N270" s="12">
        <f t="shared" si="25"/>
        <v>9.5</v>
      </c>
      <c r="O270" s="73">
        <f t="shared" si="28"/>
        <v>35.927565392354119</v>
      </c>
      <c r="P270" s="12">
        <f t="shared" si="29"/>
        <v>51.66756539235412</v>
      </c>
      <c r="Q270" s="6"/>
      <c r="R270" s="20">
        <v>51.66756539235412</v>
      </c>
      <c r="S270" s="17">
        <v>179</v>
      </c>
      <c r="T270" s="184" t="s">
        <v>3252</v>
      </c>
    </row>
    <row r="271" spans="1:20" ht="31.5">
      <c r="A271" s="29">
        <v>267</v>
      </c>
      <c r="B271" s="66" t="s">
        <v>877</v>
      </c>
      <c r="C271" s="29" t="s">
        <v>2466</v>
      </c>
      <c r="D271" s="48" t="s">
        <v>2248</v>
      </c>
      <c r="E271" s="63">
        <v>5</v>
      </c>
      <c r="F271" s="48" t="s">
        <v>3160</v>
      </c>
      <c r="G271" s="63">
        <v>16</v>
      </c>
      <c r="H271" s="29"/>
      <c r="I271" s="63">
        <v>8.5</v>
      </c>
      <c r="J271" s="29"/>
      <c r="K271" s="63">
        <v>3.32</v>
      </c>
      <c r="L271" s="12">
        <f t="shared" si="30"/>
        <v>18.086956521739129</v>
      </c>
      <c r="M271" s="12">
        <f t="shared" si="27"/>
        <v>16.64</v>
      </c>
      <c r="N271" s="12">
        <f t="shared" si="25"/>
        <v>8.5</v>
      </c>
      <c r="O271" s="73">
        <f t="shared" si="28"/>
        <v>26.140845070422536</v>
      </c>
      <c r="P271" s="12">
        <f t="shared" si="29"/>
        <v>51.280845070422536</v>
      </c>
      <c r="Q271" s="6"/>
      <c r="R271" s="20">
        <v>51.280845070422536</v>
      </c>
      <c r="S271" s="17">
        <v>180</v>
      </c>
      <c r="T271" s="184" t="s">
        <v>3252</v>
      </c>
    </row>
    <row r="272" spans="1:20" ht="31.5">
      <c r="A272" s="29">
        <v>268</v>
      </c>
      <c r="B272" s="48" t="s">
        <v>861</v>
      </c>
      <c r="C272" s="29" t="s">
        <v>2451</v>
      </c>
      <c r="D272" s="48" t="s">
        <v>2248</v>
      </c>
      <c r="E272" s="63">
        <v>5</v>
      </c>
      <c r="F272" s="48" t="s">
        <v>2448</v>
      </c>
      <c r="G272" s="63">
        <v>17</v>
      </c>
      <c r="H272" s="40"/>
      <c r="I272" s="63">
        <v>4.5</v>
      </c>
      <c r="J272" s="40"/>
      <c r="K272" s="63">
        <v>3.12</v>
      </c>
      <c r="L272" s="12">
        <f t="shared" si="30"/>
        <v>19.217391304347824</v>
      </c>
      <c r="M272" s="12">
        <f t="shared" si="27"/>
        <v>17.68</v>
      </c>
      <c r="N272" s="12">
        <f t="shared" si="25"/>
        <v>4.5</v>
      </c>
      <c r="O272" s="73">
        <f t="shared" si="28"/>
        <v>28.716297786720318</v>
      </c>
      <c r="P272" s="12">
        <f t="shared" si="29"/>
        <v>50.896297786720318</v>
      </c>
      <c r="Q272" s="6"/>
      <c r="R272" s="20">
        <v>50.896297786720318</v>
      </c>
      <c r="S272" s="17">
        <v>181</v>
      </c>
      <c r="T272" s="184" t="s">
        <v>3252</v>
      </c>
    </row>
    <row r="273" spans="1:29" ht="31.5">
      <c r="A273" s="29">
        <v>269</v>
      </c>
      <c r="B273" s="48" t="s">
        <v>1156</v>
      </c>
      <c r="C273" s="40" t="s">
        <v>2516</v>
      </c>
      <c r="D273" s="48" t="s">
        <v>3156</v>
      </c>
      <c r="E273" s="78">
        <v>5</v>
      </c>
      <c r="F273" s="48" t="s">
        <v>1052</v>
      </c>
      <c r="G273" s="63">
        <v>4</v>
      </c>
      <c r="H273" s="40"/>
      <c r="I273" s="63">
        <v>5.5</v>
      </c>
      <c r="J273" s="40"/>
      <c r="K273" s="63">
        <v>2.15</v>
      </c>
      <c r="L273" s="12">
        <f t="shared" si="30"/>
        <v>4.5217391304347823</v>
      </c>
      <c r="M273" s="12">
        <f t="shared" si="27"/>
        <v>4.16</v>
      </c>
      <c r="N273" s="12">
        <f t="shared" si="25"/>
        <v>5.5</v>
      </c>
      <c r="O273" s="73">
        <f t="shared" si="28"/>
        <v>41.207243460764587</v>
      </c>
      <c r="P273" s="12">
        <f t="shared" si="29"/>
        <v>50.867243460764584</v>
      </c>
      <c r="Q273" s="6"/>
      <c r="R273" s="20">
        <v>50.867243460764584</v>
      </c>
      <c r="S273" s="17">
        <v>181</v>
      </c>
      <c r="T273" s="184" t="s">
        <v>3252</v>
      </c>
    </row>
    <row r="274" spans="1:29" ht="31.5">
      <c r="A274" s="29">
        <v>270</v>
      </c>
      <c r="B274" s="66" t="s">
        <v>780</v>
      </c>
      <c r="C274" s="29" t="s">
        <v>2441</v>
      </c>
      <c r="D274" s="48" t="s">
        <v>3154</v>
      </c>
      <c r="E274" s="63">
        <v>5</v>
      </c>
      <c r="F274" s="48" t="s">
        <v>781</v>
      </c>
      <c r="G274" s="40">
        <v>1</v>
      </c>
      <c r="H274" s="29"/>
      <c r="I274" s="63">
        <v>7.5</v>
      </c>
      <c r="J274" s="29"/>
      <c r="K274" s="70">
        <v>2.1</v>
      </c>
      <c r="L274" s="12">
        <f t="shared" si="30"/>
        <v>1.1304347826086956</v>
      </c>
      <c r="M274" s="12">
        <f t="shared" si="27"/>
        <v>1.04</v>
      </c>
      <c r="N274" s="12">
        <f t="shared" si="25"/>
        <v>7.5</v>
      </c>
      <c r="O274" s="73">
        <f t="shared" si="28"/>
        <v>41.851106639839031</v>
      </c>
      <c r="P274" s="12">
        <f t="shared" si="29"/>
        <v>50.39110663983903</v>
      </c>
      <c r="Q274" s="6"/>
      <c r="R274" s="20">
        <v>50.39110663983903</v>
      </c>
      <c r="S274" s="17">
        <v>182</v>
      </c>
      <c r="T274" s="6" t="s">
        <v>3252</v>
      </c>
    </row>
    <row r="275" spans="1:29" ht="31.5">
      <c r="A275" s="29">
        <v>271</v>
      </c>
      <c r="B275" s="74" t="s">
        <v>740</v>
      </c>
      <c r="C275" s="76" t="s">
        <v>2437</v>
      </c>
      <c r="D275" s="48" t="s">
        <v>738</v>
      </c>
      <c r="E275" s="63">
        <v>6</v>
      </c>
      <c r="F275" s="48" t="s">
        <v>739</v>
      </c>
      <c r="G275" s="63">
        <v>15</v>
      </c>
      <c r="H275" s="40"/>
      <c r="I275" s="63">
        <v>8</v>
      </c>
      <c r="J275" s="40"/>
      <c r="K275" s="63">
        <v>3.39</v>
      </c>
      <c r="L275" s="12">
        <f t="shared" si="30"/>
        <v>16.956521739130434</v>
      </c>
      <c r="M275" s="12">
        <f t="shared" si="27"/>
        <v>15.6</v>
      </c>
      <c r="N275" s="12">
        <f t="shared" si="25"/>
        <v>8</v>
      </c>
      <c r="O275" s="73">
        <f t="shared" si="28"/>
        <v>25.239436619718305</v>
      </c>
      <c r="P275" s="12">
        <f t="shared" si="29"/>
        <v>48.839436619718306</v>
      </c>
      <c r="Q275" s="6"/>
      <c r="R275" s="20">
        <v>48.839436619718306</v>
      </c>
      <c r="S275" s="17">
        <v>183</v>
      </c>
      <c r="T275" s="10" t="s">
        <v>3253</v>
      </c>
    </row>
    <row r="276" spans="1:29" ht="31.5">
      <c r="A276" s="29">
        <v>272</v>
      </c>
      <c r="B276" s="68" t="s">
        <v>317</v>
      </c>
      <c r="C276" s="29" t="s">
        <v>2337</v>
      </c>
      <c r="D276" s="48" t="s">
        <v>3151</v>
      </c>
      <c r="E276" s="80">
        <v>5</v>
      </c>
      <c r="F276" s="68" t="s">
        <v>310</v>
      </c>
      <c r="G276" s="63">
        <v>13</v>
      </c>
      <c r="H276" s="40"/>
      <c r="I276" s="63">
        <v>7.2</v>
      </c>
      <c r="J276" s="40"/>
      <c r="K276" s="63">
        <v>3.19</v>
      </c>
      <c r="L276" s="12">
        <f t="shared" si="30"/>
        <v>14.695652173913043</v>
      </c>
      <c r="M276" s="12">
        <f t="shared" si="27"/>
        <v>13.52</v>
      </c>
      <c r="N276" s="12">
        <f t="shared" si="25"/>
        <v>7.2</v>
      </c>
      <c r="O276" s="73">
        <f t="shared" si="28"/>
        <v>27.814889336016094</v>
      </c>
      <c r="P276" s="12">
        <f t="shared" si="29"/>
        <v>48.534889336016093</v>
      </c>
      <c r="Q276" s="6"/>
      <c r="R276" s="20">
        <v>48.534889336016093</v>
      </c>
      <c r="S276" s="17">
        <v>184</v>
      </c>
      <c r="T276" s="10" t="s">
        <v>3253</v>
      </c>
    </row>
    <row r="277" spans="1:29" ht="31.5">
      <c r="A277" s="29">
        <v>273</v>
      </c>
      <c r="B277" s="66" t="s">
        <v>345</v>
      </c>
      <c r="C277" s="29" t="s">
        <v>2341</v>
      </c>
      <c r="D277" s="48" t="s">
        <v>336</v>
      </c>
      <c r="E277" s="63">
        <v>5</v>
      </c>
      <c r="F277" s="48" t="s">
        <v>339</v>
      </c>
      <c r="G277" s="63">
        <v>2</v>
      </c>
      <c r="H277" s="29"/>
      <c r="I277" s="63">
        <v>6.9</v>
      </c>
      <c r="J277" s="29"/>
      <c r="K277" s="63">
        <v>2.34</v>
      </c>
      <c r="L277" s="12">
        <f t="shared" si="30"/>
        <v>2.2608695652173911</v>
      </c>
      <c r="M277" s="12">
        <f t="shared" si="27"/>
        <v>2.08</v>
      </c>
      <c r="N277" s="12">
        <f t="shared" si="25"/>
        <v>6.9</v>
      </c>
      <c r="O277" s="73">
        <f t="shared" si="28"/>
        <v>38.760563380281688</v>
      </c>
      <c r="P277" s="12">
        <f t="shared" si="29"/>
        <v>47.740563380281685</v>
      </c>
      <c r="Q277" s="10"/>
      <c r="R277" s="20">
        <v>47.740563380281685</v>
      </c>
      <c r="S277" s="17">
        <v>185</v>
      </c>
      <c r="T277" s="10" t="s">
        <v>3253</v>
      </c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31.5">
      <c r="A278" s="29">
        <v>274</v>
      </c>
      <c r="B278" s="68" t="s">
        <v>433</v>
      </c>
      <c r="C278" s="29" t="s">
        <v>2355</v>
      </c>
      <c r="D278" s="68" t="s">
        <v>423</v>
      </c>
      <c r="E278" s="80">
        <v>5</v>
      </c>
      <c r="F278" s="68" t="s">
        <v>424</v>
      </c>
      <c r="G278" s="63">
        <v>10</v>
      </c>
      <c r="H278" s="40"/>
      <c r="I278" s="63">
        <v>6</v>
      </c>
      <c r="J278" s="40"/>
      <c r="K278" s="63">
        <v>3.13</v>
      </c>
      <c r="L278" s="12">
        <f t="shared" si="30"/>
        <v>11.304347826086957</v>
      </c>
      <c r="M278" s="12">
        <f t="shared" si="27"/>
        <v>10.4</v>
      </c>
      <c r="N278" s="12">
        <f t="shared" ref="N278:N304" si="31">IF(I278&lt;&gt;"",IF(I278=0,0,(10*I278)/MAX(I$5:I$246)),"0")</f>
        <v>6</v>
      </c>
      <c r="O278" s="73">
        <f t="shared" si="28"/>
        <v>28.587525150905432</v>
      </c>
      <c r="P278" s="12">
        <f t="shared" si="29"/>
        <v>44.987525150905427</v>
      </c>
      <c r="Q278" s="6"/>
      <c r="R278" s="20">
        <v>44.987525150905427</v>
      </c>
      <c r="S278" s="17">
        <v>186</v>
      </c>
      <c r="T278" s="10" t="s">
        <v>3253</v>
      </c>
    </row>
    <row r="279" spans="1:29" ht="31.5">
      <c r="A279" s="29">
        <v>275</v>
      </c>
      <c r="B279" s="48" t="s">
        <v>1051</v>
      </c>
      <c r="C279" s="62" t="s">
        <v>2492</v>
      </c>
      <c r="D279" s="48" t="s">
        <v>3156</v>
      </c>
      <c r="E279" s="63">
        <v>6</v>
      </c>
      <c r="F279" s="48" t="s">
        <v>1052</v>
      </c>
      <c r="G279" s="63">
        <v>15</v>
      </c>
      <c r="H279" s="40"/>
      <c r="I279" s="63">
        <v>4</v>
      </c>
      <c r="J279" s="40"/>
      <c r="K279" s="63">
        <v>3.38</v>
      </c>
      <c r="L279" s="12">
        <f t="shared" si="30"/>
        <v>16.956521739130434</v>
      </c>
      <c r="M279" s="12">
        <f t="shared" si="27"/>
        <v>15.6</v>
      </c>
      <c r="N279" s="12">
        <f t="shared" si="31"/>
        <v>4</v>
      </c>
      <c r="O279" s="73">
        <f t="shared" si="28"/>
        <v>25.368209255533198</v>
      </c>
      <c r="P279" s="12">
        <f t="shared" si="29"/>
        <v>44.968209255533196</v>
      </c>
      <c r="Q279" s="6"/>
      <c r="R279" s="20">
        <v>44.968209255533196</v>
      </c>
      <c r="S279" s="17">
        <v>186</v>
      </c>
      <c r="T279" s="10" t="s">
        <v>3253</v>
      </c>
    </row>
    <row r="280" spans="1:29" ht="31.5">
      <c r="A280" s="29">
        <v>276</v>
      </c>
      <c r="B280" s="48" t="s">
        <v>1160</v>
      </c>
      <c r="C280" s="40" t="s">
        <v>2520</v>
      </c>
      <c r="D280" s="48" t="s">
        <v>3156</v>
      </c>
      <c r="E280" s="78">
        <v>5</v>
      </c>
      <c r="F280" s="48" t="s">
        <v>1052</v>
      </c>
      <c r="G280" s="63">
        <v>0</v>
      </c>
      <c r="H280" s="40"/>
      <c r="I280" s="63">
        <v>3.5</v>
      </c>
      <c r="J280" s="40"/>
      <c r="K280" s="63">
        <v>2.2200000000000002</v>
      </c>
      <c r="L280" s="12">
        <f t="shared" si="30"/>
        <v>0</v>
      </c>
      <c r="M280" s="12">
        <f t="shared" si="27"/>
        <v>0</v>
      </c>
      <c r="N280" s="12">
        <f t="shared" si="31"/>
        <v>3.5</v>
      </c>
      <c r="O280" s="73">
        <f t="shared" si="28"/>
        <v>40.305835010060356</v>
      </c>
      <c r="P280" s="12">
        <f t="shared" si="29"/>
        <v>43.805835010060356</v>
      </c>
      <c r="Q280" s="6"/>
      <c r="R280" s="20">
        <v>43.805835010060356</v>
      </c>
      <c r="S280" s="17">
        <v>187</v>
      </c>
      <c r="T280" s="10" t="s">
        <v>3253</v>
      </c>
    </row>
    <row r="281" spans="1:29" ht="33.75" customHeight="1">
      <c r="A281" s="29">
        <v>277</v>
      </c>
      <c r="B281" s="48" t="s">
        <v>2572</v>
      </c>
      <c r="C281" s="40" t="s">
        <v>2573</v>
      </c>
      <c r="D281" s="48" t="s">
        <v>1598</v>
      </c>
      <c r="E281" s="78">
        <v>5</v>
      </c>
      <c r="F281" s="48" t="s">
        <v>1599</v>
      </c>
      <c r="G281" s="63">
        <v>0</v>
      </c>
      <c r="H281" s="40"/>
      <c r="I281" s="63">
        <v>4.0999999999999996</v>
      </c>
      <c r="J281" s="40"/>
      <c r="K281" s="63">
        <v>2.2999999999999998</v>
      </c>
      <c r="L281" s="12">
        <f t="shared" si="30"/>
        <v>0</v>
      </c>
      <c r="M281" s="12">
        <f t="shared" si="27"/>
        <v>0</v>
      </c>
      <c r="N281" s="12">
        <f t="shared" si="31"/>
        <v>4.0999999999999996</v>
      </c>
      <c r="O281" s="73">
        <f t="shared" si="28"/>
        <v>39.275653923541249</v>
      </c>
      <c r="P281" s="12">
        <f t="shared" si="29"/>
        <v>43.37565392354125</v>
      </c>
      <c r="Q281" s="6"/>
      <c r="R281" s="20">
        <v>43.37565392354125</v>
      </c>
      <c r="S281" s="17">
        <v>187</v>
      </c>
      <c r="T281" s="10" t="s">
        <v>3253</v>
      </c>
    </row>
    <row r="282" spans="1:29" ht="31.5">
      <c r="A282" s="29">
        <v>278</v>
      </c>
      <c r="B282" s="48" t="s">
        <v>1060</v>
      </c>
      <c r="C282" s="62" t="s">
        <v>2500</v>
      </c>
      <c r="D282" s="48" t="s">
        <v>3156</v>
      </c>
      <c r="E282" s="63">
        <v>6</v>
      </c>
      <c r="F282" s="48" t="s">
        <v>1052</v>
      </c>
      <c r="G282" s="63">
        <v>21</v>
      </c>
      <c r="H282" s="40"/>
      <c r="I282" s="63">
        <v>3.5</v>
      </c>
      <c r="J282" s="40"/>
      <c r="K282" s="63">
        <v>4</v>
      </c>
      <c r="L282" s="12">
        <f t="shared" si="30"/>
        <v>23.739130434782609</v>
      </c>
      <c r="M282" s="12">
        <f t="shared" si="27"/>
        <v>21.84</v>
      </c>
      <c r="N282" s="12">
        <f t="shared" si="31"/>
        <v>3.5</v>
      </c>
      <c r="O282" s="73">
        <f t="shared" si="28"/>
        <v>17.384305835010057</v>
      </c>
      <c r="P282" s="12">
        <f t="shared" si="29"/>
        <v>42.724305835010057</v>
      </c>
      <c r="Q282" s="6"/>
      <c r="R282" s="20">
        <v>42.724305835010057</v>
      </c>
      <c r="S282" s="17">
        <v>188</v>
      </c>
      <c r="T282" s="10" t="s">
        <v>3253</v>
      </c>
    </row>
    <row r="283" spans="1:29" ht="31.5">
      <c r="A283" s="29">
        <v>279</v>
      </c>
      <c r="B283" s="48" t="s">
        <v>1061</v>
      </c>
      <c r="C283" s="62" t="s">
        <v>2501</v>
      </c>
      <c r="D283" s="48" t="s">
        <v>3156</v>
      </c>
      <c r="E283" s="63">
        <v>6</v>
      </c>
      <c r="F283" s="48" t="s">
        <v>1052</v>
      </c>
      <c r="G283" s="63">
        <v>22</v>
      </c>
      <c r="H283" s="40"/>
      <c r="I283" s="63">
        <v>4</v>
      </c>
      <c r="J283" s="40"/>
      <c r="K283" s="63">
        <v>4.1399999999999997</v>
      </c>
      <c r="L283" s="12">
        <f t="shared" si="30"/>
        <v>24.869565217391305</v>
      </c>
      <c r="M283" s="12">
        <f t="shared" si="27"/>
        <v>22.88</v>
      </c>
      <c r="N283" s="12">
        <f t="shared" si="31"/>
        <v>4</v>
      </c>
      <c r="O283" s="73">
        <f t="shared" si="28"/>
        <v>15.58148893360161</v>
      </c>
      <c r="P283" s="12">
        <f t="shared" si="29"/>
        <v>42.461488933601608</v>
      </c>
      <c r="Q283" s="6"/>
      <c r="R283" s="20">
        <v>42.461488933601608</v>
      </c>
      <c r="S283" s="17">
        <v>189</v>
      </c>
      <c r="T283" s="10" t="s">
        <v>3253</v>
      </c>
    </row>
    <row r="284" spans="1:29" ht="31.5">
      <c r="A284" s="29">
        <v>280</v>
      </c>
      <c r="B284" s="48" t="s">
        <v>1058</v>
      </c>
      <c r="C284" s="62" t="s">
        <v>2498</v>
      </c>
      <c r="D284" s="48" t="s">
        <v>3156</v>
      </c>
      <c r="E284" s="63">
        <v>6</v>
      </c>
      <c r="F284" s="48" t="s">
        <v>1052</v>
      </c>
      <c r="G284" s="63">
        <v>19</v>
      </c>
      <c r="H284" s="40"/>
      <c r="I284" s="63">
        <v>4.5</v>
      </c>
      <c r="J284" s="40"/>
      <c r="K284" s="63">
        <v>4.12</v>
      </c>
      <c r="L284" s="12">
        <f t="shared" si="30"/>
        <v>21.478260869565219</v>
      </c>
      <c r="M284" s="12">
        <f t="shared" si="27"/>
        <v>19.760000000000002</v>
      </c>
      <c r="N284" s="12">
        <f t="shared" si="31"/>
        <v>4.5</v>
      </c>
      <c r="O284" s="73">
        <f t="shared" si="28"/>
        <v>15.839034205231384</v>
      </c>
      <c r="P284" s="12">
        <f t="shared" si="29"/>
        <v>40.099034205231384</v>
      </c>
      <c r="Q284" s="6"/>
      <c r="R284" s="20">
        <v>40.099034205231384</v>
      </c>
      <c r="S284" s="17">
        <v>190</v>
      </c>
      <c r="T284" s="10" t="s">
        <v>3253</v>
      </c>
    </row>
    <row r="285" spans="1:29" ht="31.5">
      <c r="A285" s="29">
        <v>281</v>
      </c>
      <c r="B285" s="66" t="s">
        <v>868</v>
      </c>
      <c r="C285" s="40" t="s">
        <v>2457</v>
      </c>
      <c r="D285" s="48" t="s">
        <v>2248</v>
      </c>
      <c r="E285" s="63">
        <v>5</v>
      </c>
      <c r="F285" s="48" t="s">
        <v>2448</v>
      </c>
      <c r="G285" s="40">
        <v>1</v>
      </c>
      <c r="H285" s="40"/>
      <c r="I285" s="63">
        <v>7</v>
      </c>
      <c r="J285" s="40"/>
      <c r="K285" s="63">
        <v>3.15</v>
      </c>
      <c r="L285" s="12">
        <f t="shared" si="30"/>
        <v>1.1304347826086956</v>
      </c>
      <c r="M285" s="12">
        <f t="shared" si="27"/>
        <v>1.04</v>
      </c>
      <c r="N285" s="12">
        <f t="shared" si="31"/>
        <v>7</v>
      </c>
      <c r="O285" s="73">
        <f t="shared" si="28"/>
        <v>28.329979879275651</v>
      </c>
      <c r="P285" s="12">
        <f t="shared" si="29"/>
        <v>36.369979879275647</v>
      </c>
      <c r="Q285" s="6"/>
      <c r="R285" s="20">
        <v>36.369979879275647</v>
      </c>
      <c r="S285" s="17">
        <v>191</v>
      </c>
      <c r="T285" s="10" t="s">
        <v>3253</v>
      </c>
    </row>
    <row r="286" spans="1:29" ht="31.5">
      <c r="A286" s="29">
        <v>282</v>
      </c>
      <c r="B286" s="48" t="s">
        <v>2597</v>
      </c>
      <c r="C286" s="81" t="s">
        <v>2598</v>
      </c>
      <c r="D286" s="48" t="s">
        <v>1598</v>
      </c>
      <c r="E286" s="78">
        <v>6</v>
      </c>
      <c r="F286" s="48" t="s">
        <v>1599</v>
      </c>
      <c r="G286" s="63">
        <v>0</v>
      </c>
      <c r="H286" s="40"/>
      <c r="I286" s="63">
        <v>5.6</v>
      </c>
      <c r="J286" s="40"/>
      <c r="K286" s="63">
        <v>3</v>
      </c>
      <c r="L286" s="12">
        <f t="shared" si="30"/>
        <v>0</v>
      </c>
      <c r="M286" s="12">
        <f t="shared" si="27"/>
        <v>0</v>
      </c>
      <c r="N286" s="12">
        <f t="shared" si="31"/>
        <v>5.6</v>
      </c>
      <c r="O286" s="73">
        <f t="shared" si="28"/>
        <v>30.26156941649899</v>
      </c>
      <c r="P286" s="12">
        <f t="shared" si="29"/>
        <v>35.861569416498988</v>
      </c>
      <c r="Q286" s="6"/>
      <c r="R286" s="20">
        <v>35.861569416498988</v>
      </c>
      <c r="S286" s="17">
        <v>192</v>
      </c>
      <c r="T286" s="10" t="s">
        <v>3253</v>
      </c>
    </row>
    <row r="287" spans="1:29" ht="31.5">
      <c r="A287" s="29">
        <v>283</v>
      </c>
      <c r="B287" s="66" t="s">
        <v>863</v>
      </c>
      <c r="C287" s="29" t="s">
        <v>2452</v>
      </c>
      <c r="D287" s="48" t="s">
        <v>2248</v>
      </c>
      <c r="E287" s="63">
        <v>5</v>
      </c>
      <c r="F287" s="48" t="s">
        <v>2448</v>
      </c>
      <c r="G287" s="63">
        <v>9</v>
      </c>
      <c r="H287" s="40"/>
      <c r="I287" s="40">
        <v>6</v>
      </c>
      <c r="J287" s="40"/>
      <c r="K287" s="63">
        <v>4.0999999999999996</v>
      </c>
      <c r="L287" s="12">
        <f t="shared" si="30"/>
        <v>10.173913043478262</v>
      </c>
      <c r="M287" s="12">
        <f t="shared" si="27"/>
        <v>9.36</v>
      </c>
      <c r="N287" s="12">
        <f t="shared" si="31"/>
        <v>6</v>
      </c>
      <c r="O287" s="73">
        <f t="shared" si="28"/>
        <v>16.096579476861169</v>
      </c>
      <c r="P287" s="12">
        <f t="shared" si="29"/>
        <v>31.456579476861169</v>
      </c>
      <c r="Q287" s="6"/>
      <c r="R287" s="20">
        <v>31.456579476861169</v>
      </c>
      <c r="S287" s="17">
        <v>193</v>
      </c>
      <c r="T287" s="10" t="s">
        <v>3253</v>
      </c>
    </row>
    <row r="288" spans="1:29" ht="31.5">
      <c r="A288" s="29">
        <v>284</v>
      </c>
      <c r="B288" s="48" t="s">
        <v>862</v>
      </c>
      <c r="C288" s="29" t="s">
        <v>2450</v>
      </c>
      <c r="D288" s="48" t="s">
        <v>2248</v>
      </c>
      <c r="E288" s="63">
        <v>5</v>
      </c>
      <c r="F288" s="48" t="s">
        <v>2448</v>
      </c>
      <c r="G288" s="63">
        <v>9</v>
      </c>
      <c r="H288" s="29"/>
      <c r="I288" s="63">
        <v>5</v>
      </c>
      <c r="J288" s="29"/>
      <c r="K288" s="63">
        <v>4.0999999999999996</v>
      </c>
      <c r="L288" s="12">
        <f t="shared" si="30"/>
        <v>10.173913043478262</v>
      </c>
      <c r="M288" s="12">
        <f t="shared" si="27"/>
        <v>9.36</v>
      </c>
      <c r="N288" s="12">
        <f t="shared" si="31"/>
        <v>5</v>
      </c>
      <c r="O288" s="73">
        <f t="shared" si="28"/>
        <v>16.096579476861169</v>
      </c>
      <c r="P288" s="12">
        <f t="shared" si="29"/>
        <v>30.456579476861169</v>
      </c>
      <c r="Q288" s="6"/>
      <c r="R288" s="20">
        <v>30.456579476861169</v>
      </c>
      <c r="S288" s="17">
        <v>194</v>
      </c>
      <c r="T288" s="10" t="s">
        <v>3253</v>
      </c>
    </row>
    <row r="289" spans="1:20" ht="31.5">
      <c r="A289" s="29">
        <v>285</v>
      </c>
      <c r="B289" s="48" t="s">
        <v>1067</v>
      </c>
      <c r="C289" s="62" t="s">
        <v>2507</v>
      </c>
      <c r="D289" s="48" t="s">
        <v>3156</v>
      </c>
      <c r="E289" s="63">
        <v>6</v>
      </c>
      <c r="F289" s="48" t="s">
        <v>1052</v>
      </c>
      <c r="G289" s="63">
        <v>11</v>
      </c>
      <c r="H289" s="40"/>
      <c r="I289" s="63">
        <v>2</v>
      </c>
      <c r="J289" s="40"/>
      <c r="K289" s="63">
        <v>4.12</v>
      </c>
      <c r="L289" s="12">
        <f t="shared" si="30"/>
        <v>12.434782608695652</v>
      </c>
      <c r="M289" s="12">
        <f t="shared" si="27"/>
        <v>11.44</v>
      </c>
      <c r="N289" s="12">
        <f t="shared" si="31"/>
        <v>2</v>
      </c>
      <c r="O289" s="73">
        <f t="shared" si="28"/>
        <v>15.839034205231384</v>
      </c>
      <c r="P289" s="12">
        <f t="shared" si="29"/>
        <v>29.279034205231383</v>
      </c>
      <c r="Q289" s="6"/>
      <c r="R289" s="20">
        <v>29.279034205231383</v>
      </c>
      <c r="S289" s="17">
        <v>195</v>
      </c>
      <c r="T289" s="10" t="s">
        <v>3253</v>
      </c>
    </row>
    <row r="290" spans="1:20" ht="31.5">
      <c r="A290" s="29">
        <v>286</v>
      </c>
      <c r="B290" s="68" t="s">
        <v>867</v>
      </c>
      <c r="C290" s="29" t="s">
        <v>2456</v>
      </c>
      <c r="D290" s="48" t="s">
        <v>2248</v>
      </c>
      <c r="E290" s="80">
        <v>5</v>
      </c>
      <c r="F290" s="48" t="s">
        <v>2448</v>
      </c>
      <c r="G290" s="63">
        <v>0</v>
      </c>
      <c r="H290" s="40"/>
      <c r="I290" s="63">
        <v>7</v>
      </c>
      <c r="J290" s="40"/>
      <c r="K290" s="63">
        <v>4.12</v>
      </c>
      <c r="L290" s="12">
        <f t="shared" si="30"/>
        <v>0</v>
      </c>
      <c r="M290" s="12">
        <f t="shared" si="27"/>
        <v>0</v>
      </c>
      <c r="N290" s="12">
        <f t="shared" si="31"/>
        <v>7</v>
      </c>
      <c r="O290" s="73">
        <f t="shared" si="28"/>
        <v>15.839034205231384</v>
      </c>
      <c r="P290" s="12">
        <f t="shared" si="29"/>
        <v>22.839034205231385</v>
      </c>
      <c r="Q290" s="6"/>
      <c r="R290" s="20">
        <v>22.839034205231385</v>
      </c>
      <c r="S290" s="17">
        <v>196</v>
      </c>
      <c r="T290" s="10" t="s">
        <v>3253</v>
      </c>
    </row>
    <row r="291" spans="1:20" ht="31.5">
      <c r="A291" s="29">
        <v>287</v>
      </c>
      <c r="B291" s="48" t="s">
        <v>1057</v>
      </c>
      <c r="C291" s="62" t="s">
        <v>2497</v>
      </c>
      <c r="D291" s="48" t="s">
        <v>3156</v>
      </c>
      <c r="E291" s="63">
        <v>6</v>
      </c>
      <c r="F291" s="48" t="s">
        <v>1052</v>
      </c>
      <c r="G291" s="63">
        <v>15</v>
      </c>
      <c r="H291" s="40"/>
      <c r="I291" s="63">
        <v>3</v>
      </c>
      <c r="J291" s="40"/>
      <c r="K291" s="63">
        <v>5.15</v>
      </c>
      <c r="L291" s="12">
        <f t="shared" si="30"/>
        <v>16.956521739130434</v>
      </c>
      <c r="M291" s="12">
        <f t="shared" si="27"/>
        <v>15.6</v>
      </c>
      <c r="N291" s="12">
        <f t="shared" si="31"/>
        <v>3</v>
      </c>
      <c r="O291" s="73">
        <f t="shared" si="28"/>
        <v>2.5754527162977778</v>
      </c>
      <c r="P291" s="12">
        <f t="shared" si="29"/>
        <v>21.17545271629778</v>
      </c>
      <c r="Q291" s="6"/>
      <c r="R291" s="20">
        <v>21.17545271629778</v>
      </c>
      <c r="S291" s="17">
        <v>197</v>
      </c>
      <c r="T291" s="10" t="s">
        <v>3253</v>
      </c>
    </row>
    <row r="292" spans="1:20" ht="31.5">
      <c r="A292" s="29">
        <v>288</v>
      </c>
      <c r="B292" s="48" t="s">
        <v>2595</v>
      </c>
      <c r="C292" s="81" t="s">
        <v>2596</v>
      </c>
      <c r="D292" s="48" t="s">
        <v>1598</v>
      </c>
      <c r="E292" s="78">
        <v>6</v>
      </c>
      <c r="F292" s="48" t="s">
        <v>1599</v>
      </c>
      <c r="G292" s="63">
        <v>0</v>
      </c>
      <c r="H292" s="40"/>
      <c r="I292" s="63">
        <v>3.5</v>
      </c>
      <c r="J292" s="40"/>
      <c r="K292" s="63">
        <v>4</v>
      </c>
      <c r="L292" s="12">
        <f t="shared" si="30"/>
        <v>0</v>
      </c>
      <c r="M292" s="12">
        <f t="shared" si="27"/>
        <v>0</v>
      </c>
      <c r="N292" s="12">
        <f t="shared" si="31"/>
        <v>3.5</v>
      </c>
      <c r="O292" s="73">
        <f t="shared" si="28"/>
        <v>17.384305835010057</v>
      </c>
      <c r="P292" s="12">
        <f t="shared" si="29"/>
        <v>20.884305835010057</v>
      </c>
      <c r="Q292" s="6"/>
      <c r="R292" s="20">
        <v>20.884305835010057</v>
      </c>
      <c r="S292" s="17">
        <v>198</v>
      </c>
      <c r="T292" s="10" t="s">
        <v>3253</v>
      </c>
    </row>
    <row r="293" spans="1:20" ht="31.5">
      <c r="A293" s="29">
        <v>289</v>
      </c>
      <c r="B293" s="48" t="s">
        <v>2580</v>
      </c>
      <c r="C293" s="40" t="s">
        <v>2581</v>
      </c>
      <c r="D293" s="48" t="s">
        <v>2582</v>
      </c>
      <c r="E293" s="78">
        <v>5</v>
      </c>
      <c r="F293" s="48" t="s">
        <v>3160</v>
      </c>
      <c r="G293" s="63">
        <v>20</v>
      </c>
      <c r="H293" s="40"/>
      <c r="I293" s="63">
        <v>0</v>
      </c>
      <c r="J293" s="40"/>
      <c r="K293" s="63">
        <v>0</v>
      </c>
      <c r="L293" s="12">
        <f t="shared" si="30"/>
        <v>22.608695652173914</v>
      </c>
      <c r="M293" s="12">
        <f t="shared" si="27"/>
        <v>20.8</v>
      </c>
      <c r="N293" s="12">
        <f t="shared" si="31"/>
        <v>0</v>
      </c>
      <c r="O293" s="73">
        <v>0</v>
      </c>
      <c r="P293" s="12">
        <f t="shared" si="29"/>
        <v>20.8</v>
      </c>
      <c r="Q293" s="6"/>
      <c r="R293" s="20">
        <v>20.8</v>
      </c>
      <c r="S293" s="17">
        <v>199</v>
      </c>
      <c r="T293" s="10" t="s">
        <v>3253</v>
      </c>
    </row>
    <row r="294" spans="1:20" ht="31.5">
      <c r="A294" s="29">
        <v>290</v>
      </c>
      <c r="B294" s="74" t="s">
        <v>44</v>
      </c>
      <c r="C294" s="62" t="s">
        <v>2290</v>
      </c>
      <c r="D294" s="48" t="s">
        <v>77</v>
      </c>
      <c r="E294" s="40">
        <v>6</v>
      </c>
      <c r="F294" s="74" t="s">
        <v>35</v>
      </c>
      <c r="G294" s="63">
        <v>19</v>
      </c>
      <c r="H294" s="29"/>
      <c r="I294" s="63">
        <v>0</v>
      </c>
      <c r="J294" s="29"/>
      <c r="K294" s="63">
        <v>0</v>
      </c>
      <c r="L294" s="12">
        <f t="shared" si="30"/>
        <v>21.478260869565219</v>
      </c>
      <c r="M294" s="12">
        <f t="shared" si="27"/>
        <v>19.760000000000002</v>
      </c>
      <c r="N294" s="12">
        <f t="shared" si="31"/>
        <v>0</v>
      </c>
      <c r="O294" s="73">
        <v>0</v>
      </c>
      <c r="P294" s="12">
        <f t="shared" si="29"/>
        <v>19.760000000000002</v>
      </c>
      <c r="Q294" s="11"/>
      <c r="R294" s="20">
        <v>19.760000000000002</v>
      </c>
      <c r="S294" s="17">
        <v>200</v>
      </c>
      <c r="T294" s="10" t="s">
        <v>3253</v>
      </c>
    </row>
    <row r="295" spans="1:20" ht="31.5">
      <c r="A295" s="29">
        <v>291</v>
      </c>
      <c r="B295" s="48" t="s">
        <v>2583</v>
      </c>
      <c r="C295" s="40" t="s">
        <v>2584</v>
      </c>
      <c r="D295" s="48" t="s">
        <v>2582</v>
      </c>
      <c r="E295" s="78">
        <v>5</v>
      </c>
      <c r="F295" s="48" t="s">
        <v>3160</v>
      </c>
      <c r="G295" s="63">
        <v>17</v>
      </c>
      <c r="H295" s="40"/>
      <c r="I295" s="63">
        <v>0</v>
      </c>
      <c r="J295" s="40"/>
      <c r="K295" s="63">
        <v>0</v>
      </c>
      <c r="L295" s="12">
        <f t="shared" si="30"/>
        <v>19.217391304347824</v>
      </c>
      <c r="M295" s="12">
        <f t="shared" si="27"/>
        <v>17.68</v>
      </c>
      <c r="N295" s="12">
        <f t="shared" si="31"/>
        <v>0</v>
      </c>
      <c r="O295" s="73">
        <v>0</v>
      </c>
      <c r="P295" s="12">
        <f t="shared" si="29"/>
        <v>17.68</v>
      </c>
      <c r="Q295" s="6"/>
      <c r="R295" s="20">
        <v>17.68</v>
      </c>
      <c r="S295" s="17">
        <v>201</v>
      </c>
      <c r="T295" s="10" t="s">
        <v>3253</v>
      </c>
    </row>
    <row r="296" spans="1:20" ht="31.5">
      <c r="A296" s="29">
        <v>292</v>
      </c>
      <c r="B296" s="66" t="s">
        <v>262</v>
      </c>
      <c r="C296" s="76" t="s">
        <v>2328</v>
      </c>
      <c r="D296" s="48" t="s">
        <v>254</v>
      </c>
      <c r="E296" s="63">
        <v>6</v>
      </c>
      <c r="F296" s="48" t="s">
        <v>255</v>
      </c>
      <c r="G296" s="63">
        <v>14</v>
      </c>
      <c r="H296" s="29"/>
      <c r="I296" s="63">
        <v>0</v>
      </c>
      <c r="J296" s="29"/>
      <c r="K296" s="63">
        <v>0</v>
      </c>
      <c r="L296" s="12">
        <f t="shared" si="30"/>
        <v>15.826086956521738</v>
      </c>
      <c r="M296" s="12">
        <f t="shared" si="27"/>
        <v>14.56</v>
      </c>
      <c r="N296" s="12">
        <f t="shared" si="31"/>
        <v>0</v>
      </c>
      <c r="O296" s="73">
        <v>0</v>
      </c>
      <c r="P296" s="12">
        <f t="shared" si="29"/>
        <v>14.56</v>
      </c>
      <c r="Q296" s="6"/>
      <c r="R296" s="20">
        <v>14.56</v>
      </c>
      <c r="S296" s="17">
        <v>202</v>
      </c>
      <c r="T296" s="10" t="s">
        <v>3253</v>
      </c>
    </row>
    <row r="297" spans="1:20" ht="31.5">
      <c r="A297" s="29">
        <v>293</v>
      </c>
      <c r="B297" s="48" t="s">
        <v>2574</v>
      </c>
      <c r="C297" s="40" t="s">
        <v>2575</v>
      </c>
      <c r="D297" s="48" t="s">
        <v>1598</v>
      </c>
      <c r="E297" s="78">
        <v>5</v>
      </c>
      <c r="F297" s="48" t="s">
        <v>1599</v>
      </c>
      <c r="G297" s="63">
        <v>1</v>
      </c>
      <c r="H297" s="40"/>
      <c r="I297" s="63">
        <v>5.3</v>
      </c>
      <c r="J297" s="40"/>
      <c r="K297" s="63">
        <v>5</v>
      </c>
      <c r="L297" s="12">
        <f t="shared" si="30"/>
        <v>1.1304347826086956</v>
      </c>
      <c r="M297" s="12">
        <f t="shared" si="27"/>
        <v>1.04</v>
      </c>
      <c r="N297" s="12">
        <f t="shared" si="31"/>
        <v>5.3</v>
      </c>
      <c r="O297" s="73">
        <f>IF(K297&lt;&gt;64,64/(MAX(K$5:K$304)-SMALL(K$5:K$304,COUNTIF(K$5:K$304,"&lt;=0")+1))*(MAX(K$5:K$304)-K297),64)</f>
        <v>4.5070422535211225</v>
      </c>
      <c r="P297" s="12">
        <f t="shared" si="29"/>
        <v>10.847042253521122</v>
      </c>
      <c r="Q297" s="6"/>
      <c r="R297" s="20">
        <v>10.847042253521122</v>
      </c>
      <c r="S297" s="17">
        <v>203</v>
      </c>
      <c r="T297" s="10" t="s">
        <v>3253</v>
      </c>
    </row>
    <row r="298" spans="1:20" ht="31.5">
      <c r="A298" s="29">
        <v>294</v>
      </c>
      <c r="B298" s="68" t="s">
        <v>263</v>
      </c>
      <c r="C298" s="78" t="s">
        <v>2329</v>
      </c>
      <c r="D298" s="68" t="s">
        <v>254</v>
      </c>
      <c r="E298" s="80">
        <v>6</v>
      </c>
      <c r="F298" s="68" t="s">
        <v>255</v>
      </c>
      <c r="G298" s="63">
        <v>10</v>
      </c>
      <c r="H298" s="40"/>
      <c r="I298" s="63">
        <v>0</v>
      </c>
      <c r="J298" s="40"/>
      <c r="K298" s="63">
        <v>0</v>
      </c>
      <c r="L298" s="12">
        <f t="shared" si="30"/>
        <v>11.304347826086957</v>
      </c>
      <c r="M298" s="12">
        <f t="shared" si="27"/>
        <v>10.4</v>
      </c>
      <c r="N298" s="12">
        <f t="shared" si="31"/>
        <v>0</v>
      </c>
      <c r="O298" s="73">
        <v>0</v>
      </c>
      <c r="P298" s="12">
        <f t="shared" si="29"/>
        <v>10.4</v>
      </c>
      <c r="Q298" s="6"/>
      <c r="R298" s="20">
        <v>10.4</v>
      </c>
      <c r="S298" s="17">
        <v>204</v>
      </c>
      <c r="T298" s="10" t="s">
        <v>3253</v>
      </c>
    </row>
    <row r="299" spans="1:20" ht="31.5">
      <c r="A299" s="29">
        <v>295</v>
      </c>
      <c r="B299" s="48" t="s">
        <v>2585</v>
      </c>
      <c r="C299" s="40" t="s">
        <v>2586</v>
      </c>
      <c r="D299" s="48" t="s">
        <v>2582</v>
      </c>
      <c r="E299" s="78">
        <v>5</v>
      </c>
      <c r="F299" s="48" t="s">
        <v>2448</v>
      </c>
      <c r="G299" s="63">
        <v>10</v>
      </c>
      <c r="H299" s="40"/>
      <c r="I299" s="63">
        <v>0</v>
      </c>
      <c r="J299" s="40"/>
      <c r="K299" s="63">
        <v>0</v>
      </c>
      <c r="L299" s="12">
        <f t="shared" si="30"/>
        <v>11.304347826086957</v>
      </c>
      <c r="M299" s="12">
        <f t="shared" si="27"/>
        <v>10.4</v>
      </c>
      <c r="N299" s="12">
        <f t="shared" si="31"/>
        <v>0</v>
      </c>
      <c r="O299" s="73">
        <v>0</v>
      </c>
      <c r="P299" s="12">
        <f t="shared" si="29"/>
        <v>10.4</v>
      </c>
      <c r="Q299" s="6"/>
      <c r="R299" s="20">
        <v>10.4</v>
      </c>
      <c r="S299" s="17">
        <v>204</v>
      </c>
      <c r="T299" s="10" t="s">
        <v>3253</v>
      </c>
    </row>
    <row r="300" spans="1:20" ht="31.5">
      <c r="A300" s="29">
        <v>296</v>
      </c>
      <c r="B300" s="66" t="s">
        <v>261</v>
      </c>
      <c r="C300" s="76" t="s">
        <v>2327</v>
      </c>
      <c r="D300" s="48" t="s">
        <v>254</v>
      </c>
      <c r="E300" s="63">
        <v>6</v>
      </c>
      <c r="F300" s="48" t="s">
        <v>255</v>
      </c>
      <c r="G300" s="63">
        <v>8</v>
      </c>
      <c r="H300" s="40"/>
      <c r="I300" s="40">
        <v>0</v>
      </c>
      <c r="J300" s="40"/>
      <c r="K300" s="40">
        <v>0</v>
      </c>
      <c r="L300" s="12">
        <f t="shared" si="30"/>
        <v>9.0434782608695645</v>
      </c>
      <c r="M300" s="12">
        <f t="shared" si="27"/>
        <v>8.32</v>
      </c>
      <c r="N300" s="12">
        <f t="shared" si="31"/>
        <v>0</v>
      </c>
      <c r="O300" s="73">
        <v>0</v>
      </c>
      <c r="P300" s="12">
        <f t="shared" si="29"/>
        <v>8.32</v>
      </c>
      <c r="Q300" s="6"/>
      <c r="R300" s="20">
        <v>8.32</v>
      </c>
      <c r="S300" s="17">
        <v>205</v>
      </c>
      <c r="T300" s="10" t="s">
        <v>3253</v>
      </c>
    </row>
    <row r="301" spans="1:20" ht="31.5">
      <c r="A301" s="29">
        <v>297</v>
      </c>
      <c r="B301" s="48" t="s">
        <v>2578</v>
      </c>
      <c r="C301" s="40" t="s">
        <v>2579</v>
      </c>
      <c r="D301" s="48" t="s">
        <v>2248</v>
      </c>
      <c r="E301" s="78">
        <v>5</v>
      </c>
      <c r="F301" s="48" t="s">
        <v>2448</v>
      </c>
      <c r="G301" s="63">
        <v>8</v>
      </c>
      <c r="H301" s="40"/>
      <c r="I301" s="63">
        <v>0</v>
      </c>
      <c r="J301" s="40"/>
      <c r="K301" s="63">
        <v>0</v>
      </c>
      <c r="L301" s="12">
        <f t="shared" si="30"/>
        <v>9.0434782608695645</v>
      </c>
      <c r="M301" s="12">
        <f t="shared" si="27"/>
        <v>8.32</v>
      </c>
      <c r="N301" s="12">
        <f t="shared" si="31"/>
        <v>0</v>
      </c>
      <c r="O301" s="73">
        <v>0</v>
      </c>
      <c r="P301" s="12">
        <f t="shared" si="29"/>
        <v>8.32</v>
      </c>
      <c r="Q301" s="6"/>
      <c r="R301" s="20">
        <v>8.32</v>
      </c>
      <c r="S301" s="17">
        <v>205</v>
      </c>
      <c r="T301" s="10" t="s">
        <v>3253</v>
      </c>
    </row>
    <row r="302" spans="1:20" ht="31.5">
      <c r="A302" s="29">
        <v>298</v>
      </c>
      <c r="B302" s="48" t="s">
        <v>2587</v>
      </c>
      <c r="C302" s="40" t="s">
        <v>2588</v>
      </c>
      <c r="D302" s="48" t="s">
        <v>2582</v>
      </c>
      <c r="E302" s="78">
        <v>5</v>
      </c>
      <c r="F302" s="48" t="s">
        <v>2448</v>
      </c>
      <c r="G302" s="63">
        <v>8</v>
      </c>
      <c r="H302" s="40"/>
      <c r="I302" s="63">
        <v>0</v>
      </c>
      <c r="J302" s="40"/>
      <c r="K302" s="63">
        <v>0</v>
      </c>
      <c r="L302" s="12">
        <f t="shared" si="30"/>
        <v>9.0434782608695645</v>
      </c>
      <c r="M302" s="12">
        <f t="shared" si="27"/>
        <v>8.32</v>
      </c>
      <c r="N302" s="12">
        <f t="shared" si="31"/>
        <v>0</v>
      </c>
      <c r="O302" s="73">
        <v>0</v>
      </c>
      <c r="P302" s="12">
        <f t="shared" si="29"/>
        <v>8.32</v>
      </c>
      <c r="Q302" s="6"/>
      <c r="R302" s="20">
        <v>8.32</v>
      </c>
      <c r="S302" s="17">
        <v>205</v>
      </c>
      <c r="T302" s="10" t="s">
        <v>3253</v>
      </c>
    </row>
    <row r="303" spans="1:20" ht="31.5">
      <c r="A303" s="29">
        <v>299</v>
      </c>
      <c r="B303" s="48" t="s">
        <v>2576</v>
      </c>
      <c r="C303" s="40" t="s">
        <v>2577</v>
      </c>
      <c r="D303" s="48" t="s">
        <v>1598</v>
      </c>
      <c r="E303" s="78">
        <v>5</v>
      </c>
      <c r="F303" s="48" t="s">
        <v>1599</v>
      </c>
      <c r="G303" s="63">
        <v>1</v>
      </c>
      <c r="H303" s="40"/>
      <c r="I303" s="63">
        <v>3.7</v>
      </c>
      <c r="J303" s="40"/>
      <c r="K303" s="63">
        <v>5.35</v>
      </c>
      <c r="L303" s="12">
        <f t="shared" si="30"/>
        <v>1.1304347826086956</v>
      </c>
      <c r="M303" s="12">
        <f t="shared" si="27"/>
        <v>1.04</v>
      </c>
      <c r="N303" s="12">
        <f t="shared" si="31"/>
        <v>3.7</v>
      </c>
      <c r="O303" s="73">
        <f>IF(K303&lt;&gt;64,64/(MAX(K$5:K$304)-SMALL(K$5:K$304,COUNTIF(K$5:K$304,"&lt;=0")+1))*(MAX(K$5:K$304)-K303),64)</f>
        <v>0</v>
      </c>
      <c r="P303" s="12">
        <f t="shared" si="29"/>
        <v>4.74</v>
      </c>
      <c r="Q303" s="6"/>
      <c r="R303" s="20">
        <v>4.74</v>
      </c>
      <c r="S303" s="17">
        <v>206</v>
      </c>
      <c r="T303" s="10" t="s">
        <v>3253</v>
      </c>
    </row>
    <row r="304" spans="1:20" ht="31.5">
      <c r="A304" s="29">
        <v>300</v>
      </c>
      <c r="B304" s="66" t="s">
        <v>427</v>
      </c>
      <c r="C304" s="29" t="s">
        <v>2353</v>
      </c>
      <c r="D304" s="48" t="s">
        <v>423</v>
      </c>
      <c r="E304" s="63">
        <v>5</v>
      </c>
      <c r="F304" s="48" t="s">
        <v>424</v>
      </c>
      <c r="G304" s="63">
        <v>3</v>
      </c>
      <c r="H304" s="29"/>
      <c r="I304" s="63">
        <v>0</v>
      </c>
      <c r="J304" s="29"/>
      <c r="K304" s="89">
        <v>0</v>
      </c>
      <c r="L304" s="12">
        <f t="shared" si="30"/>
        <v>3.3913043478260869</v>
      </c>
      <c r="M304" s="12">
        <f t="shared" si="27"/>
        <v>3.12</v>
      </c>
      <c r="N304" s="12">
        <f t="shared" si="31"/>
        <v>0</v>
      </c>
      <c r="O304" s="73">
        <v>0</v>
      </c>
      <c r="P304" s="12">
        <f t="shared" si="29"/>
        <v>3.12</v>
      </c>
      <c r="Q304" s="6"/>
      <c r="R304" s="20">
        <v>3.12</v>
      </c>
      <c r="S304" s="17">
        <v>207</v>
      </c>
      <c r="T304" s="10" t="s">
        <v>3253</v>
      </c>
    </row>
    <row r="305" spans="1:20">
      <c r="A305" s="50"/>
      <c r="B305" s="58"/>
      <c r="C305" s="101"/>
      <c r="D305" s="58"/>
      <c r="E305" s="102"/>
      <c r="F305" s="58"/>
      <c r="G305" s="103"/>
      <c r="H305" s="39"/>
      <c r="I305" s="103"/>
      <c r="J305" s="39"/>
      <c r="K305" s="103"/>
      <c r="L305" s="104"/>
      <c r="M305" s="105"/>
      <c r="N305" s="105"/>
      <c r="O305" s="105"/>
      <c r="P305" s="105"/>
      <c r="Q305" s="6"/>
      <c r="R305" s="20"/>
      <c r="S305" s="17"/>
      <c r="T305" s="10"/>
    </row>
    <row r="306" spans="1:20" ht="18.75">
      <c r="A306" s="50"/>
      <c r="B306" s="146" t="s">
        <v>3161</v>
      </c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P306" s="147"/>
      <c r="Q306" s="6"/>
      <c r="R306" s="20"/>
      <c r="S306" s="17"/>
      <c r="T306" s="10"/>
    </row>
    <row r="307" spans="1:20" ht="18.75">
      <c r="A307" s="50"/>
      <c r="B307" s="185" t="s">
        <v>3162</v>
      </c>
      <c r="C307" s="185"/>
      <c r="D307" s="185"/>
      <c r="E307" s="185"/>
      <c r="F307" s="185"/>
      <c r="G307" s="185"/>
      <c r="H307" s="185"/>
      <c r="I307" s="185"/>
      <c r="J307" s="185"/>
      <c r="K307" s="185"/>
      <c r="L307" s="185"/>
      <c r="M307" s="185"/>
      <c r="N307" s="185"/>
      <c r="O307" s="185"/>
      <c r="P307" s="185"/>
      <c r="Q307" s="6"/>
      <c r="R307" s="20"/>
      <c r="S307" s="17"/>
      <c r="T307" s="10"/>
    </row>
    <row r="308" spans="1:20" ht="18.75">
      <c r="A308" s="50"/>
      <c r="B308" s="185" t="s">
        <v>3163</v>
      </c>
      <c r="C308" s="185"/>
      <c r="D308" s="185"/>
      <c r="E308" s="185"/>
      <c r="F308" s="185"/>
      <c r="G308" s="185"/>
      <c r="H308" s="185"/>
      <c r="I308" s="185"/>
      <c r="J308" s="185"/>
      <c r="K308" s="185"/>
      <c r="L308" s="185"/>
      <c r="M308" s="185"/>
      <c r="N308" s="185"/>
      <c r="O308" s="185"/>
      <c r="P308" s="147"/>
      <c r="Q308" s="6"/>
      <c r="R308" s="20"/>
      <c r="S308" s="17"/>
      <c r="T308" s="10"/>
    </row>
    <row r="309" spans="1:20" ht="18.75">
      <c r="A309" s="50"/>
      <c r="B309" s="185" t="s">
        <v>3164</v>
      </c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47"/>
      <c r="Q309" s="6"/>
      <c r="R309" s="20"/>
      <c r="S309" s="17"/>
      <c r="T309" s="10"/>
    </row>
    <row r="310" spans="1:20" ht="18.75">
      <c r="A310" s="50"/>
      <c r="B310" s="185" t="s">
        <v>3165</v>
      </c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47"/>
      <c r="Q310" s="6"/>
      <c r="R310" s="20"/>
      <c r="S310" s="17"/>
      <c r="T310" s="10"/>
    </row>
    <row r="311" spans="1:20" ht="18.75">
      <c r="A311" s="50"/>
      <c r="B311" s="185" t="s">
        <v>3166</v>
      </c>
      <c r="C311" s="185"/>
      <c r="D311" s="185"/>
      <c r="E311" s="185"/>
      <c r="F311" s="185"/>
      <c r="G311" s="185"/>
      <c r="H311" s="185"/>
      <c r="I311" s="185"/>
      <c r="J311" s="185"/>
      <c r="K311" s="185"/>
      <c r="L311" s="185"/>
      <c r="M311" s="185"/>
      <c r="N311" s="185"/>
      <c r="O311" s="185"/>
      <c r="P311" s="147"/>
      <c r="Q311" s="6"/>
      <c r="R311" s="20"/>
      <c r="S311" s="17"/>
      <c r="T311" s="10"/>
    </row>
    <row r="312" spans="1:20" ht="18.75">
      <c r="A312" s="50"/>
      <c r="B312" s="185" t="s">
        <v>3167</v>
      </c>
      <c r="C312" s="185"/>
      <c r="D312" s="185"/>
      <c r="E312" s="185"/>
      <c r="F312" s="185"/>
      <c r="G312" s="185"/>
      <c r="H312" s="185"/>
      <c r="I312" s="185"/>
      <c r="J312" s="185"/>
      <c r="K312" s="185"/>
      <c r="L312" s="185"/>
      <c r="M312" s="185"/>
      <c r="N312" s="185"/>
      <c r="O312" s="185"/>
      <c r="P312" s="147"/>
      <c r="Q312" s="6"/>
      <c r="R312" s="20"/>
      <c r="S312" s="17"/>
      <c r="T312" s="10"/>
    </row>
    <row r="313" spans="1:20" ht="18.75">
      <c r="A313" s="50"/>
      <c r="B313" s="185" t="s">
        <v>3168</v>
      </c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  <c r="O313" s="185"/>
      <c r="P313" s="147"/>
      <c r="Q313" s="6"/>
      <c r="R313" s="20"/>
      <c r="S313" s="17"/>
      <c r="T313" s="10"/>
    </row>
    <row r="314" spans="1:20" ht="18.75">
      <c r="A314" s="50"/>
      <c r="B314" s="185" t="s">
        <v>3169</v>
      </c>
      <c r="C314" s="185"/>
      <c r="D314" s="185"/>
      <c r="E314" s="185"/>
      <c r="F314" s="185"/>
      <c r="G314" s="185"/>
      <c r="H314" s="185"/>
      <c r="I314" s="185"/>
      <c r="J314" s="185"/>
      <c r="K314" s="185"/>
      <c r="L314" s="185"/>
      <c r="M314" s="185"/>
      <c r="N314" s="185"/>
      <c r="O314" s="185"/>
      <c r="P314" s="147"/>
      <c r="Q314" s="6"/>
      <c r="R314" s="20"/>
      <c r="S314" s="17"/>
      <c r="T314" s="10"/>
    </row>
    <row r="315" spans="1:20" ht="18.75">
      <c r="A315" s="50"/>
      <c r="B315" s="185" t="s">
        <v>3170</v>
      </c>
      <c r="C315" s="185"/>
      <c r="D315" s="185"/>
      <c r="E315" s="185"/>
      <c r="F315" s="185"/>
      <c r="G315" s="185"/>
      <c r="H315" s="185"/>
      <c r="I315" s="185"/>
      <c r="J315" s="185"/>
      <c r="K315" s="185"/>
      <c r="L315" s="185"/>
      <c r="M315" s="185"/>
      <c r="N315" s="185"/>
      <c r="O315" s="185"/>
      <c r="P315" s="147"/>
      <c r="Q315" s="6"/>
      <c r="R315" s="20"/>
      <c r="S315" s="17"/>
      <c r="T315" s="10"/>
    </row>
    <row r="316" spans="1:20" ht="18.75">
      <c r="A316" s="50"/>
      <c r="B316" s="185" t="s">
        <v>3171</v>
      </c>
      <c r="C316" s="185"/>
      <c r="D316" s="185"/>
      <c r="E316" s="185"/>
      <c r="F316" s="185"/>
      <c r="G316" s="185"/>
      <c r="H316" s="185"/>
      <c r="I316" s="185"/>
      <c r="J316" s="185"/>
      <c r="K316" s="185"/>
      <c r="L316" s="185"/>
      <c r="M316" s="185"/>
      <c r="N316" s="185"/>
      <c r="O316" s="185"/>
      <c r="P316" s="147"/>
      <c r="Q316" s="6"/>
      <c r="R316" s="20"/>
      <c r="S316" s="17"/>
      <c r="T316" s="10"/>
    </row>
    <row r="317" spans="1:20" ht="18.75">
      <c r="A317" s="50"/>
      <c r="B317" s="185" t="s">
        <v>3172</v>
      </c>
      <c r="C317" s="185"/>
      <c r="D317" s="185"/>
      <c r="E317" s="185"/>
      <c r="F317" s="185"/>
      <c r="G317" s="185"/>
      <c r="H317" s="185"/>
      <c r="I317" s="185"/>
      <c r="J317" s="185"/>
      <c r="K317" s="185"/>
      <c r="L317" s="185"/>
      <c r="M317" s="185"/>
      <c r="N317" s="185"/>
      <c r="O317" s="185"/>
      <c r="P317" s="147"/>
      <c r="Q317" s="6"/>
      <c r="R317" s="20"/>
      <c r="S317" s="17"/>
      <c r="T317" s="10"/>
    </row>
    <row r="318" spans="1:20" ht="18.75">
      <c r="A318" s="50"/>
      <c r="B318" s="185" t="s">
        <v>3173</v>
      </c>
      <c r="C318" s="185"/>
      <c r="D318" s="185"/>
      <c r="E318" s="185"/>
      <c r="F318" s="185"/>
      <c r="G318" s="185"/>
      <c r="H318" s="185"/>
      <c r="I318" s="185"/>
      <c r="J318" s="185"/>
      <c r="K318" s="185"/>
      <c r="L318" s="185"/>
      <c r="M318" s="185"/>
      <c r="N318" s="185"/>
      <c r="O318" s="185"/>
      <c r="P318" s="147"/>
      <c r="Q318" s="6"/>
      <c r="R318" s="20"/>
      <c r="S318" s="17"/>
      <c r="T318" s="10"/>
    </row>
    <row r="319" spans="1:20" ht="18.75">
      <c r="A319" s="50"/>
      <c r="B319" s="185" t="s">
        <v>3174</v>
      </c>
      <c r="C319" s="185"/>
      <c r="D319" s="185"/>
      <c r="E319" s="185"/>
      <c r="F319" s="185"/>
      <c r="G319" s="185"/>
      <c r="H319" s="185"/>
      <c r="I319" s="185"/>
      <c r="J319" s="185"/>
      <c r="K319" s="185"/>
      <c r="L319" s="185"/>
      <c r="M319" s="185"/>
      <c r="N319" s="185"/>
      <c r="O319" s="185"/>
      <c r="P319" s="147"/>
      <c r="Q319" s="6"/>
      <c r="R319" s="20"/>
      <c r="S319" s="17"/>
      <c r="T319" s="10"/>
    </row>
    <row r="320" spans="1:20" ht="18.75">
      <c r="A320" s="50"/>
      <c r="B320" s="185" t="s">
        <v>3175</v>
      </c>
      <c r="C320" s="185"/>
      <c r="D320" s="185"/>
      <c r="E320" s="185"/>
      <c r="F320" s="185"/>
      <c r="G320" s="185"/>
      <c r="H320" s="185"/>
      <c r="I320" s="185"/>
      <c r="J320" s="185"/>
      <c r="K320" s="185"/>
      <c r="L320" s="185"/>
      <c r="M320" s="185"/>
      <c r="N320" s="185"/>
      <c r="O320" s="185"/>
      <c r="P320" s="147"/>
      <c r="Q320" s="6"/>
      <c r="R320" s="20"/>
      <c r="S320" s="17"/>
      <c r="T320" s="10"/>
    </row>
    <row r="321" spans="1:20" ht="18.75">
      <c r="A321" s="50"/>
      <c r="B321" s="185" t="s">
        <v>3176</v>
      </c>
      <c r="C321" s="185"/>
      <c r="D321" s="185"/>
      <c r="E321" s="185"/>
      <c r="F321" s="185"/>
      <c r="G321" s="185"/>
      <c r="H321" s="185"/>
      <c r="I321" s="185"/>
      <c r="J321" s="185"/>
      <c r="K321" s="185"/>
      <c r="L321" s="185"/>
      <c r="M321" s="185"/>
      <c r="N321" s="185"/>
      <c r="O321" s="185"/>
      <c r="P321" s="147"/>
      <c r="Q321" s="6"/>
      <c r="R321" s="20"/>
      <c r="S321" s="17"/>
      <c r="T321" s="10"/>
    </row>
    <row r="322" spans="1:20" ht="18.75">
      <c r="A322" s="50"/>
      <c r="B322" s="185" t="s">
        <v>3177</v>
      </c>
      <c r="C322" s="185"/>
      <c r="D322" s="185"/>
      <c r="E322" s="185"/>
      <c r="F322" s="185"/>
      <c r="G322" s="185"/>
      <c r="H322" s="185"/>
      <c r="I322" s="185"/>
      <c r="J322" s="185"/>
      <c r="K322" s="185"/>
      <c r="L322" s="185"/>
      <c r="M322" s="185"/>
      <c r="N322" s="185"/>
      <c r="O322" s="185"/>
      <c r="P322" s="147"/>
      <c r="Q322" s="6"/>
      <c r="R322" s="20"/>
      <c r="S322" s="17"/>
      <c r="T322" s="10"/>
    </row>
    <row r="323" spans="1:20" ht="18.75">
      <c r="A323" s="50"/>
      <c r="B323" s="185" t="s">
        <v>3188</v>
      </c>
      <c r="C323" s="185"/>
      <c r="D323" s="185"/>
      <c r="E323" s="185"/>
      <c r="F323" s="185"/>
      <c r="G323" s="185"/>
      <c r="H323" s="185"/>
      <c r="I323" s="185"/>
      <c r="J323" s="185"/>
      <c r="K323" s="185"/>
      <c r="L323" s="185"/>
      <c r="M323" s="185"/>
      <c r="N323" s="185"/>
      <c r="O323" s="185"/>
      <c r="P323" s="147"/>
      <c r="Q323" s="6"/>
      <c r="R323" s="20"/>
      <c r="S323" s="17"/>
      <c r="T323" s="10"/>
    </row>
    <row r="324" spans="1:20" ht="18.75">
      <c r="A324" s="50"/>
      <c r="B324" s="185" t="s">
        <v>3178</v>
      </c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  <c r="O324" s="185"/>
      <c r="P324" s="147"/>
      <c r="Q324" s="6"/>
      <c r="R324" s="20"/>
      <c r="S324" s="17"/>
      <c r="T324" s="10"/>
    </row>
    <row r="325" spans="1:20" ht="18.75">
      <c r="A325" s="50"/>
      <c r="B325" s="185" t="s">
        <v>3179</v>
      </c>
      <c r="C325" s="185"/>
      <c r="D325" s="185"/>
      <c r="E325" s="185"/>
      <c r="F325" s="185"/>
      <c r="G325" s="185"/>
      <c r="H325" s="185"/>
      <c r="I325" s="185"/>
      <c r="J325" s="185"/>
      <c r="K325" s="185"/>
      <c r="L325" s="185"/>
      <c r="M325" s="185"/>
      <c r="N325" s="185"/>
      <c r="O325" s="185"/>
      <c r="P325" s="147"/>
      <c r="Q325" s="6"/>
      <c r="R325" s="20"/>
      <c r="S325" s="17"/>
      <c r="T325" s="10"/>
    </row>
    <row r="326" spans="1:20">
      <c r="A326" s="50"/>
      <c r="B326" s="57"/>
      <c r="C326" s="53"/>
      <c r="D326" s="57"/>
      <c r="E326" s="21"/>
      <c r="F326" s="57"/>
      <c r="G326" s="30"/>
      <c r="H326" s="19"/>
      <c r="I326" s="30"/>
      <c r="J326" s="19"/>
      <c r="K326" s="30"/>
      <c r="L326" s="19"/>
      <c r="M326" s="11"/>
      <c r="N326" s="11"/>
      <c r="O326" s="11"/>
      <c r="P326" s="11"/>
      <c r="Q326" s="6"/>
      <c r="R326" s="20"/>
      <c r="S326" s="17"/>
      <c r="T326" s="10"/>
    </row>
    <row r="327" spans="1:20">
      <c r="A327" s="50"/>
      <c r="B327" s="57"/>
      <c r="C327" s="53"/>
      <c r="D327" s="57"/>
      <c r="E327" s="21"/>
      <c r="F327" s="57"/>
      <c r="G327" s="30"/>
      <c r="H327" s="19"/>
      <c r="I327" s="30"/>
      <c r="J327" s="19"/>
      <c r="K327" s="30"/>
      <c r="L327" s="19"/>
      <c r="M327" s="11"/>
      <c r="N327" s="11"/>
      <c r="O327" s="11"/>
      <c r="P327" s="11"/>
      <c r="Q327" s="6"/>
      <c r="R327" s="20"/>
      <c r="S327" s="17"/>
      <c r="T327" s="10"/>
    </row>
    <row r="328" spans="1:20">
      <c r="A328" s="50"/>
      <c r="B328" s="38"/>
      <c r="C328" s="106"/>
      <c r="D328" s="38"/>
      <c r="E328" s="107"/>
      <c r="F328" s="38"/>
      <c r="G328" s="108"/>
      <c r="H328" s="39"/>
      <c r="I328" s="108"/>
      <c r="J328" s="39"/>
      <c r="K328" s="108"/>
      <c r="L328" s="109"/>
      <c r="M328" s="110"/>
      <c r="N328" s="110"/>
      <c r="O328" s="110"/>
      <c r="P328" s="110"/>
      <c r="Q328" s="6"/>
      <c r="R328" s="20"/>
      <c r="S328" s="17"/>
      <c r="T328" s="10"/>
    </row>
    <row r="329" spans="1:20">
      <c r="A329" s="50"/>
      <c r="B329" s="49"/>
      <c r="C329" s="53"/>
      <c r="D329" s="49"/>
      <c r="E329" s="21"/>
      <c r="F329" s="49"/>
      <c r="G329" s="30"/>
      <c r="H329" s="39"/>
      <c r="I329" s="30"/>
      <c r="J329" s="39"/>
      <c r="K329" s="30"/>
      <c r="L329" s="19"/>
      <c r="M329" s="11"/>
      <c r="N329" s="11"/>
      <c r="O329" s="11"/>
      <c r="P329" s="11"/>
      <c r="Q329" s="6"/>
      <c r="R329" s="20"/>
      <c r="S329" s="17"/>
      <c r="T329" s="10"/>
    </row>
    <row r="330" spans="1:20">
      <c r="A330" s="50"/>
      <c r="B330" s="49"/>
      <c r="C330" s="53"/>
      <c r="D330" s="49"/>
      <c r="E330" s="21"/>
      <c r="F330" s="49"/>
      <c r="G330" s="30"/>
      <c r="H330" s="39"/>
      <c r="I330" s="30"/>
      <c r="J330" s="39"/>
      <c r="K330" s="30"/>
      <c r="L330" s="19"/>
      <c r="M330" s="11"/>
      <c r="N330" s="11"/>
      <c r="O330" s="11"/>
      <c r="P330" s="11"/>
      <c r="Q330" s="6"/>
      <c r="R330" s="20"/>
      <c r="S330" s="17"/>
      <c r="T330" s="10"/>
    </row>
    <row r="331" spans="1:20">
      <c r="A331" s="50"/>
      <c r="B331" s="49"/>
      <c r="C331" s="53"/>
      <c r="D331" s="49"/>
      <c r="E331" s="21"/>
      <c r="F331" s="49"/>
      <c r="G331" s="30"/>
      <c r="H331" s="39"/>
      <c r="I331" s="30"/>
      <c r="J331" s="39"/>
      <c r="K331" s="30"/>
      <c r="L331" s="19"/>
      <c r="M331" s="11"/>
      <c r="N331" s="11"/>
      <c r="O331" s="11"/>
      <c r="P331" s="11"/>
      <c r="Q331" s="6"/>
      <c r="R331" s="20"/>
      <c r="S331" s="17"/>
      <c r="T331" s="10"/>
    </row>
    <row r="332" spans="1:20">
      <c r="A332" s="50"/>
      <c r="B332" s="49"/>
      <c r="C332" s="53"/>
      <c r="D332" s="49"/>
      <c r="E332" s="21"/>
      <c r="F332" s="49"/>
      <c r="G332" s="30"/>
      <c r="H332" s="39"/>
      <c r="I332" s="30"/>
      <c r="J332" s="39"/>
      <c r="K332" s="30"/>
      <c r="L332" s="19"/>
      <c r="M332" s="11"/>
      <c r="N332" s="11"/>
      <c r="O332" s="11"/>
      <c r="P332" s="11"/>
      <c r="Q332" s="6"/>
      <c r="R332" s="20"/>
      <c r="S332" s="17"/>
      <c r="T332" s="10"/>
    </row>
    <row r="333" spans="1:20">
      <c r="A333" s="50"/>
      <c r="B333" s="49"/>
      <c r="C333" s="53"/>
      <c r="D333" s="49"/>
      <c r="E333" s="21"/>
      <c r="F333" s="49"/>
      <c r="G333" s="30"/>
      <c r="H333" s="39"/>
      <c r="I333" s="30"/>
      <c r="J333" s="39"/>
      <c r="K333" s="30"/>
      <c r="L333" s="19"/>
      <c r="M333" s="11"/>
      <c r="N333" s="11"/>
      <c r="O333" s="11"/>
      <c r="P333" s="11"/>
      <c r="Q333" s="6"/>
      <c r="R333" s="20"/>
      <c r="S333" s="17"/>
      <c r="T333" s="10"/>
    </row>
    <row r="334" spans="1:20">
      <c r="A334" s="50"/>
      <c r="B334" s="49"/>
      <c r="C334" s="53"/>
      <c r="D334" s="49"/>
      <c r="E334" s="21"/>
      <c r="F334" s="49"/>
      <c r="G334" s="30"/>
      <c r="H334" s="39"/>
      <c r="I334" s="30"/>
      <c r="J334" s="39"/>
      <c r="K334" s="30"/>
      <c r="L334" s="19"/>
      <c r="M334" s="11"/>
      <c r="N334" s="11"/>
      <c r="O334" s="11"/>
      <c r="P334" s="11"/>
      <c r="Q334" s="6"/>
      <c r="R334" s="20"/>
      <c r="S334" s="17"/>
      <c r="T334" s="10"/>
    </row>
    <row r="335" spans="1:20">
      <c r="A335" s="50"/>
      <c r="B335" s="49"/>
      <c r="C335" s="25"/>
      <c r="D335" s="49"/>
      <c r="E335" s="23"/>
      <c r="F335" s="49"/>
      <c r="G335" s="30"/>
      <c r="H335" s="39"/>
      <c r="I335" s="30"/>
      <c r="J335" s="39"/>
      <c r="K335" s="30"/>
      <c r="L335" s="19"/>
      <c r="M335" s="11"/>
      <c r="N335" s="11"/>
      <c r="O335" s="11"/>
      <c r="P335" s="11"/>
      <c r="Q335" s="6"/>
      <c r="R335" s="20"/>
      <c r="S335" s="17"/>
      <c r="T335" s="10"/>
    </row>
    <row r="336" spans="1:20">
      <c r="A336" s="50"/>
      <c r="B336" s="49"/>
      <c r="C336" s="25"/>
      <c r="D336" s="49"/>
      <c r="E336" s="23"/>
      <c r="F336" s="49"/>
      <c r="G336" s="30"/>
      <c r="H336" s="39"/>
      <c r="I336" s="30"/>
      <c r="J336" s="39"/>
      <c r="K336" s="30"/>
      <c r="L336" s="19"/>
      <c r="M336" s="11"/>
      <c r="N336" s="11"/>
      <c r="O336" s="11"/>
      <c r="P336" s="11"/>
      <c r="Q336" s="6"/>
      <c r="R336" s="20"/>
      <c r="S336" s="17"/>
      <c r="T336" s="10"/>
    </row>
    <row r="337" spans="1:20">
      <c r="A337" s="50"/>
      <c r="B337" s="49"/>
      <c r="C337" s="25"/>
      <c r="D337" s="49"/>
      <c r="E337" s="23"/>
      <c r="F337" s="49"/>
      <c r="G337" s="30"/>
      <c r="H337" s="39"/>
      <c r="I337" s="30"/>
      <c r="J337" s="39"/>
      <c r="K337" s="30"/>
      <c r="L337" s="19"/>
      <c r="M337" s="11"/>
      <c r="N337" s="11"/>
      <c r="O337" s="11"/>
      <c r="P337" s="11"/>
      <c r="Q337" s="6"/>
      <c r="R337" s="20"/>
      <c r="S337" s="17"/>
      <c r="T337" s="10"/>
    </row>
    <row r="338" spans="1:20">
      <c r="A338" s="50"/>
      <c r="B338" s="49"/>
      <c r="C338" s="53"/>
      <c r="D338" s="49"/>
      <c r="E338" s="21"/>
      <c r="F338" s="49"/>
      <c r="G338" s="30"/>
      <c r="H338" s="39"/>
      <c r="I338" s="30"/>
      <c r="J338" s="39"/>
      <c r="K338" s="30"/>
      <c r="L338" s="19"/>
      <c r="M338" s="11"/>
      <c r="N338" s="11"/>
      <c r="O338" s="11"/>
      <c r="P338" s="11"/>
      <c r="Q338" s="6"/>
      <c r="R338" s="20"/>
      <c r="S338" s="17"/>
      <c r="T338" s="10"/>
    </row>
    <row r="339" spans="1:20">
      <c r="A339" s="50"/>
      <c r="B339" s="49"/>
      <c r="C339" s="53"/>
      <c r="D339" s="49"/>
      <c r="E339" s="21"/>
      <c r="F339" s="49"/>
      <c r="G339" s="30"/>
      <c r="H339" s="39"/>
      <c r="I339" s="30"/>
      <c r="J339" s="39"/>
      <c r="K339" s="30"/>
      <c r="L339" s="19"/>
      <c r="M339" s="11"/>
      <c r="N339" s="11"/>
      <c r="O339" s="11"/>
      <c r="P339" s="11"/>
      <c r="Q339" s="6"/>
      <c r="R339" s="20"/>
      <c r="S339" s="17"/>
      <c r="T339" s="10"/>
    </row>
    <row r="340" spans="1:20">
      <c r="A340" s="50"/>
      <c r="B340" s="49"/>
      <c r="C340" s="53"/>
      <c r="D340" s="49"/>
      <c r="E340" s="21"/>
      <c r="F340" s="49"/>
      <c r="G340" s="30"/>
      <c r="H340" s="39"/>
      <c r="I340" s="30"/>
      <c r="J340" s="39"/>
      <c r="K340" s="30"/>
      <c r="L340" s="19"/>
      <c r="M340" s="11"/>
      <c r="N340" s="11"/>
      <c r="O340" s="11"/>
      <c r="P340" s="11"/>
      <c r="Q340" s="6"/>
      <c r="R340" s="20"/>
      <c r="S340" s="17"/>
      <c r="T340" s="10"/>
    </row>
    <row r="341" spans="1:20">
      <c r="A341" s="50"/>
      <c r="B341" s="49"/>
      <c r="C341" s="53"/>
      <c r="D341" s="49"/>
      <c r="E341" s="21"/>
      <c r="F341" s="49"/>
      <c r="G341" s="30"/>
      <c r="H341" s="39"/>
      <c r="I341" s="30"/>
      <c r="J341" s="39"/>
      <c r="K341" s="30"/>
      <c r="L341" s="19"/>
      <c r="M341" s="11"/>
      <c r="N341" s="11"/>
      <c r="O341" s="11"/>
      <c r="P341" s="11"/>
      <c r="Q341" s="6"/>
      <c r="R341" s="20"/>
      <c r="S341" s="17"/>
      <c r="T341" s="10"/>
    </row>
    <row r="342" spans="1:20" ht="16.5" thickBot="1">
      <c r="A342" s="50"/>
      <c r="B342" s="49"/>
      <c r="C342" s="53"/>
      <c r="D342" s="49"/>
      <c r="E342" s="21"/>
      <c r="F342" s="49"/>
      <c r="G342" s="30"/>
      <c r="H342" s="39"/>
      <c r="I342" s="30"/>
      <c r="J342" s="39"/>
      <c r="K342" s="30"/>
      <c r="L342" s="19"/>
      <c r="M342" s="11"/>
      <c r="N342" s="11"/>
      <c r="O342" s="11"/>
      <c r="P342" s="11"/>
      <c r="Q342" s="6"/>
      <c r="R342" s="20"/>
      <c r="S342" s="17"/>
      <c r="T342" s="10"/>
    </row>
    <row r="343" spans="1:20" ht="16.5" thickBot="1">
      <c r="A343" s="50"/>
      <c r="B343" s="56"/>
      <c r="C343" s="53"/>
      <c r="D343" s="49"/>
      <c r="E343" s="56"/>
      <c r="F343" s="49"/>
      <c r="G343" s="30"/>
      <c r="H343" s="39"/>
      <c r="I343" s="30"/>
      <c r="J343" s="39"/>
      <c r="K343" s="30"/>
      <c r="L343" s="19"/>
      <c r="M343" s="11"/>
      <c r="N343" s="11"/>
      <c r="O343" s="11"/>
      <c r="P343" s="11"/>
      <c r="Q343" s="6"/>
      <c r="R343" s="20"/>
      <c r="S343" s="17"/>
      <c r="T343" s="10"/>
    </row>
    <row r="344" spans="1:20" ht="16.5" thickBot="1">
      <c r="A344" s="50"/>
      <c r="B344" s="55"/>
      <c r="C344" s="53"/>
      <c r="D344" s="49"/>
      <c r="E344" s="55"/>
      <c r="F344" s="49"/>
      <c r="G344" s="30"/>
      <c r="H344" s="39"/>
      <c r="I344" s="30"/>
      <c r="J344" s="39"/>
      <c r="K344" s="30"/>
      <c r="L344" s="19"/>
      <c r="M344" s="11"/>
      <c r="N344" s="11"/>
      <c r="O344" s="11"/>
      <c r="P344" s="11"/>
      <c r="Q344" s="6"/>
      <c r="R344" s="20"/>
      <c r="S344" s="17"/>
      <c r="T344" s="10"/>
    </row>
    <row r="345" spans="1:20" ht="16.5" thickBot="1">
      <c r="A345" s="50"/>
      <c r="B345" s="55"/>
      <c r="C345" s="53"/>
      <c r="D345" s="49"/>
      <c r="E345" s="55"/>
      <c r="F345" s="49"/>
      <c r="G345" s="30"/>
      <c r="H345" s="39"/>
      <c r="I345" s="30"/>
      <c r="J345" s="39"/>
      <c r="K345" s="30"/>
      <c r="L345" s="19"/>
      <c r="M345" s="11"/>
      <c r="N345" s="11"/>
      <c r="O345" s="11"/>
      <c r="P345" s="11"/>
      <c r="Q345" s="6"/>
      <c r="R345" s="20"/>
      <c r="S345" s="17"/>
      <c r="T345" s="10"/>
    </row>
    <row r="346" spans="1:20" ht="16.5" thickBot="1">
      <c r="A346" s="50"/>
      <c r="B346" s="55"/>
      <c r="C346" s="53"/>
      <c r="D346" s="49"/>
      <c r="E346" s="55"/>
      <c r="F346" s="49"/>
      <c r="G346" s="30"/>
      <c r="H346" s="39"/>
      <c r="I346" s="30"/>
      <c r="J346" s="39"/>
      <c r="K346" s="30"/>
      <c r="L346" s="19"/>
      <c r="M346" s="11"/>
      <c r="N346" s="11"/>
      <c r="O346" s="11"/>
      <c r="P346" s="11"/>
      <c r="Q346" s="6"/>
      <c r="R346" s="20"/>
      <c r="S346" s="17"/>
      <c r="T346" s="10"/>
    </row>
    <row r="347" spans="1:20" ht="16.5" thickBot="1">
      <c r="A347" s="50"/>
      <c r="B347" s="55"/>
      <c r="C347" s="53"/>
      <c r="D347" s="49"/>
      <c r="E347" s="55"/>
      <c r="F347" s="49"/>
      <c r="G347" s="30"/>
      <c r="H347" s="39"/>
      <c r="I347" s="30"/>
      <c r="J347" s="39"/>
      <c r="K347" s="30"/>
      <c r="L347" s="19"/>
      <c r="M347" s="11"/>
      <c r="N347" s="11"/>
      <c r="O347" s="11"/>
      <c r="P347" s="11"/>
      <c r="Q347" s="6"/>
      <c r="R347" s="20"/>
      <c r="S347" s="17"/>
      <c r="T347" s="10"/>
    </row>
    <row r="348" spans="1:20" ht="16.5" thickBot="1">
      <c r="A348" s="50"/>
      <c r="B348" s="55"/>
      <c r="C348" s="53"/>
      <c r="D348" s="49"/>
      <c r="E348" s="55"/>
      <c r="F348" s="49"/>
      <c r="G348" s="30"/>
      <c r="H348" s="39"/>
      <c r="I348" s="30"/>
      <c r="J348" s="39"/>
      <c r="K348" s="30"/>
      <c r="L348" s="19"/>
      <c r="M348" s="11"/>
      <c r="N348" s="11"/>
      <c r="O348" s="11"/>
      <c r="P348" s="11"/>
      <c r="Q348" s="6"/>
      <c r="R348" s="20"/>
      <c r="S348" s="17"/>
      <c r="T348" s="10"/>
    </row>
    <row r="349" spans="1:20" ht="16.5" thickBot="1">
      <c r="A349" s="50"/>
      <c r="B349" s="55"/>
      <c r="C349" s="53"/>
      <c r="D349" s="49"/>
      <c r="E349" s="55"/>
      <c r="F349" s="49"/>
      <c r="G349" s="30"/>
      <c r="H349" s="39"/>
      <c r="I349" s="30"/>
      <c r="J349" s="39"/>
      <c r="K349" s="30"/>
      <c r="L349" s="19"/>
      <c r="M349" s="11"/>
      <c r="N349" s="11"/>
      <c r="O349" s="11"/>
      <c r="P349" s="11"/>
      <c r="Q349" s="6"/>
      <c r="R349" s="20"/>
      <c r="S349" s="17"/>
      <c r="T349" s="10"/>
    </row>
    <row r="350" spans="1:20" ht="16.5" thickBot="1">
      <c r="A350" s="50"/>
      <c r="B350" s="55"/>
      <c r="C350" s="53"/>
      <c r="D350" s="49"/>
      <c r="E350" s="55"/>
      <c r="F350" s="49"/>
      <c r="G350" s="30"/>
      <c r="H350" s="39"/>
      <c r="I350" s="30"/>
      <c r="J350" s="39"/>
      <c r="K350" s="30"/>
      <c r="L350" s="19"/>
      <c r="M350" s="11"/>
      <c r="N350" s="11"/>
      <c r="O350" s="11"/>
      <c r="P350" s="11"/>
      <c r="Q350" s="6"/>
      <c r="R350" s="20"/>
      <c r="S350" s="17"/>
      <c r="T350" s="10"/>
    </row>
    <row r="351" spans="1:20" ht="16.5" thickBot="1">
      <c r="A351" s="50"/>
      <c r="B351" s="55"/>
      <c r="C351" s="53"/>
      <c r="D351" s="49"/>
      <c r="E351" s="55"/>
      <c r="F351" s="49"/>
      <c r="G351" s="30"/>
      <c r="H351" s="39"/>
      <c r="I351" s="30"/>
      <c r="J351" s="39"/>
      <c r="K351" s="30"/>
      <c r="L351" s="19"/>
      <c r="M351" s="11"/>
      <c r="N351" s="11"/>
      <c r="O351" s="11"/>
      <c r="P351" s="11"/>
      <c r="Q351" s="6"/>
      <c r="R351" s="20"/>
      <c r="S351" s="17"/>
      <c r="T351" s="10"/>
    </row>
    <row r="352" spans="1:20" ht="16.5" thickBot="1">
      <c r="A352" s="50"/>
      <c r="B352" s="54"/>
      <c r="C352" s="53"/>
      <c r="D352" s="49"/>
      <c r="E352" s="55"/>
      <c r="F352" s="49"/>
      <c r="G352" s="30"/>
      <c r="H352" s="39"/>
      <c r="I352" s="30"/>
      <c r="J352" s="39"/>
      <c r="K352" s="30"/>
      <c r="L352" s="19"/>
      <c r="M352" s="11"/>
      <c r="N352" s="11"/>
      <c r="O352" s="11"/>
      <c r="P352" s="11"/>
      <c r="Q352" s="6"/>
      <c r="R352" s="20"/>
      <c r="S352" s="17"/>
      <c r="T352" s="10"/>
    </row>
    <row r="353" spans="1:20" ht="16.5" thickBot="1">
      <c r="A353" s="50"/>
      <c r="B353" s="55"/>
      <c r="C353" s="53"/>
      <c r="D353" s="49"/>
      <c r="E353" s="55"/>
      <c r="F353" s="49"/>
      <c r="G353" s="30"/>
      <c r="H353" s="39"/>
      <c r="I353" s="30"/>
      <c r="J353" s="39"/>
      <c r="K353" s="30"/>
      <c r="L353" s="19"/>
      <c r="M353" s="11"/>
      <c r="N353" s="11"/>
      <c r="O353" s="11"/>
      <c r="P353" s="11"/>
      <c r="Q353" s="6"/>
      <c r="R353" s="20"/>
      <c r="S353" s="17"/>
      <c r="T353" s="10"/>
    </row>
    <row r="354" spans="1:20" ht="16.5" thickBot="1">
      <c r="A354" s="50"/>
      <c r="B354" s="54"/>
      <c r="C354" s="53"/>
      <c r="D354" s="49"/>
      <c r="E354" s="55"/>
      <c r="F354" s="49"/>
      <c r="G354" s="30"/>
      <c r="H354" s="39"/>
      <c r="I354" s="30"/>
      <c r="J354" s="39"/>
      <c r="K354" s="30"/>
      <c r="L354" s="19"/>
      <c r="M354" s="11"/>
      <c r="N354" s="11"/>
      <c r="O354" s="11"/>
      <c r="P354" s="11"/>
      <c r="Q354" s="6"/>
      <c r="R354" s="20"/>
      <c r="S354" s="17"/>
      <c r="T354" s="10"/>
    </row>
    <row r="355" spans="1:20" ht="16.5" thickBot="1">
      <c r="A355" s="50"/>
      <c r="B355" s="55"/>
      <c r="C355" s="53"/>
      <c r="D355" s="49"/>
      <c r="E355" s="55"/>
      <c r="F355" s="49"/>
      <c r="G355" s="30"/>
      <c r="H355" s="39"/>
      <c r="I355" s="30"/>
      <c r="J355" s="39"/>
      <c r="K355" s="30"/>
      <c r="L355" s="19"/>
      <c r="M355" s="11"/>
      <c r="N355" s="11"/>
      <c r="O355" s="11"/>
      <c r="P355" s="11"/>
      <c r="Q355" s="6"/>
      <c r="R355" s="20"/>
      <c r="S355" s="17"/>
      <c r="T355" s="10"/>
    </row>
    <row r="356" spans="1:20" ht="16.5" thickBot="1">
      <c r="A356" s="50"/>
      <c r="B356" s="55"/>
      <c r="C356" s="53"/>
      <c r="D356" s="49"/>
      <c r="E356" s="55"/>
      <c r="F356" s="49"/>
      <c r="G356" s="30"/>
      <c r="H356" s="39"/>
      <c r="I356" s="30"/>
      <c r="J356" s="39"/>
      <c r="K356" s="30"/>
      <c r="L356" s="19"/>
      <c r="M356" s="11"/>
      <c r="N356" s="11"/>
      <c r="O356" s="11"/>
      <c r="P356" s="11"/>
      <c r="Q356" s="6"/>
      <c r="R356" s="20"/>
      <c r="S356" s="17"/>
      <c r="T356" s="10"/>
    </row>
    <row r="357" spans="1:20">
      <c r="A357" s="50"/>
      <c r="B357" s="49"/>
      <c r="C357" s="53"/>
      <c r="D357" s="49"/>
      <c r="E357" s="21"/>
      <c r="F357" s="49"/>
      <c r="G357" s="30"/>
      <c r="H357" s="39"/>
      <c r="I357" s="30"/>
      <c r="J357" s="39"/>
      <c r="K357" s="30"/>
      <c r="L357" s="19"/>
      <c r="M357" s="11"/>
      <c r="N357" s="11"/>
      <c r="O357" s="11"/>
      <c r="P357" s="11"/>
      <c r="Q357" s="6"/>
      <c r="R357" s="20"/>
      <c r="S357" s="17"/>
      <c r="T357" s="10"/>
    </row>
    <row r="358" spans="1:20">
      <c r="A358" s="50"/>
      <c r="B358" s="49"/>
      <c r="C358" s="53"/>
      <c r="D358" s="49"/>
      <c r="E358" s="21"/>
      <c r="F358" s="49"/>
      <c r="G358" s="30"/>
      <c r="H358" s="39"/>
      <c r="I358" s="30"/>
      <c r="J358" s="39"/>
      <c r="K358" s="30"/>
      <c r="L358" s="19"/>
      <c r="M358" s="11"/>
      <c r="N358" s="11"/>
      <c r="O358" s="11"/>
      <c r="P358" s="11"/>
      <c r="Q358" s="6"/>
      <c r="R358" s="20"/>
      <c r="S358" s="17"/>
      <c r="T358" s="10"/>
    </row>
    <row r="359" spans="1:20">
      <c r="A359" s="50"/>
      <c r="B359" s="49"/>
      <c r="C359" s="53"/>
      <c r="D359" s="49"/>
      <c r="E359" s="21"/>
      <c r="F359" s="49"/>
      <c r="G359" s="30"/>
      <c r="H359" s="39"/>
      <c r="I359" s="30"/>
      <c r="J359" s="39"/>
      <c r="K359" s="30"/>
      <c r="L359" s="19"/>
      <c r="M359" s="11"/>
      <c r="N359" s="11"/>
      <c r="O359" s="11"/>
      <c r="P359" s="11"/>
      <c r="Q359" s="6"/>
      <c r="R359" s="20"/>
      <c r="S359" s="17"/>
      <c r="T359" s="10"/>
    </row>
  </sheetData>
  <mergeCells count="33"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3:K3"/>
    <mergeCell ref="M3:O3"/>
    <mergeCell ref="G2:O2"/>
    <mergeCell ref="B307:P307"/>
    <mergeCell ref="B308:O308"/>
    <mergeCell ref="B309:O309"/>
    <mergeCell ref="B310:O310"/>
    <mergeCell ref="S2:S4"/>
    <mergeCell ref="B311:O311"/>
    <mergeCell ref="B312:O312"/>
    <mergeCell ref="B313:O313"/>
    <mergeCell ref="B314:O314"/>
    <mergeCell ref="B315:O315"/>
    <mergeCell ref="B316:O316"/>
    <mergeCell ref="B317:O317"/>
    <mergeCell ref="B318:O318"/>
    <mergeCell ref="B319:O319"/>
    <mergeCell ref="B325:O325"/>
    <mergeCell ref="B324:O324"/>
    <mergeCell ref="B323:O323"/>
    <mergeCell ref="B322:O322"/>
    <mergeCell ref="B321:O321"/>
    <mergeCell ref="B320:O3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1"/>
  <sheetViews>
    <sheetView topLeftCell="A235" zoomScale="75" zoomScaleNormal="75" workbookViewId="0">
      <selection activeCell="U255" sqref="U255"/>
    </sheetView>
  </sheetViews>
  <sheetFormatPr defaultColWidth="9.140625" defaultRowHeight="15.75"/>
  <cols>
    <col min="1" max="1" width="9.140625" style="115"/>
    <col min="2" max="2" width="23.5703125" style="114" customWidth="1"/>
    <col min="3" max="3" width="9.140625" style="115"/>
    <col min="4" max="4" width="26.7109375" style="143" customWidth="1"/>
    <col min="5" max="5" width="9.140625" style="115"/>
    <col min="6" max="6" width="26.85546875" style="143" customWidth="1"/>
    <col min="7" max="7" width="8.140625" style="115" bestFit="1" customWidth="1"/>
    <col min="8" max="8" width="12.42578125" style="115" hidden="1" customWidth="1"/>
    <col min="9" max="9" width="13.28515625" style="115" bestFit="1" customWidth="1"/>
    <col min="10" max="10" width="11.5703125" style="115" hidden="1" customWidth="1"/>
    <col min="11" max="11" width="13.140625" style="115" customWidth="1"/>
    <col min="12" max="12" width="4.7109375" style="115" hidden="1" customWidth="1"/>
    <col min="13" max="13" width="8.140625" style="115" bestFit="1" customWidth="1"/>
    <col min="14" max="14" width="13.28515625" style="115" bestFit="1" customWidth="1"/>
    <col min="15" max="15" width="13.7109375" style="115" bestFit="1" customWidth="1"/>
    <col min="16" max="16" width="9.140625" style="115"/>
    <col min="17" max="17" width="9.140625" style="2"/>
    <col min="18" max="18" width="8" style="2" customWidth="1"/>
    <col min="19" max="19" width="10.140625" style="2" customWidth="1"/>
    <col min="20" max="20" width="14.7109375" style="2" customWidth="1"/>
    <col min="21" max="16384" width="9.140625" style="2"/>
  </cols>
  <sheetData>
    <row r="1" spans="1:20" ht="33.75" customHeight="1">
      <c r="A1" s="189" t="s">
        <v>3149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"/>
      <c r="T1" s="1"/>
    </row>
    <row r="2" spans="1:20" ht="31.5">
      <c r="A2" s="197" t="s">
        <v>0</v>
      </c>
      <c r="B2" s="197" t="s">
        <v>9</v>
      </c>
      <c r="C2" s="200" t="s">
        <v>1</v>
      </c>
      <c r="D2" s="203" t="s">
        <v>2</v>
      </c>
      <c r="E2" s="197" t="s">
        <v>3</v>
      </c>
      <c r="F2" s="203" t="s">
        <v>4</v>
      </c>
      <c r="G2" s="206"/>
      <c r="H2" s="206"/>
      <c r="I2" s="206"/>
      <c r="J2" s="206"/>
      <c r="K2" s="206"/>
      <c r="L2" s="206"/>
      <c r="M2" s="206"/>
      <c r="N2" s="206"/>
      <c r="O2" s="206"/>
      <c r="P2" s="131" t="s">
        <v>6</v>
      </c>
      <c r="Q2" s="186" t="s">
        <v>18</v>
      </c>
      <c r="R2" s="186" t="s">
        <v>5</v>
      </c>
      <c r="S2" s="186" t="s">
        <v>8</v>
      </c>
      <c r="T2" s="186" t="s">
        <v>7</v>
      </c>
    </row>
    <row r="3" spans="1:20">
      <c r="A3" s="198"/>
      <c r="B3" s="198"/>
      <c r="C3" s="201"/>
      <c r="D3" s="204"/>
      <c r="E3" s="198"/>
      <c r="F3" s="204"/>
      <c r="G3" s="206" t="s">
        <v>14</v>
      </c>
      <c r="H3" s="206"/>
      <c r="I3" s="206"/>
      <c r="J3" s="206"/>
      <c r="K3" s="206"/>
      <c r="L3" s="131"/>
      <c r="M3" s="206" t="s">
        <v>16</v>
      </c>
      <c r="N3" s="206"/>
      <c r="O3" s="206"/>
      <c r="P3" s="131"/>
      <c r="Q3" s="187"/>
      <c r="R3" s="187"/>
      <c r="S3" s="187"/>
      <c r="T3" s="187"/>
    </row>
    <row r="4" spans="1:20" ht="78.75">
      <c r="A4" s="199"/>
      <c r="B4" s="199"/>
      <c r="C4" s="202"/>
      <c r="D4" s="205"/>
      <c r="E4" s="199"/>
      <c r="F4" s="205"/>
      <c r="G4" s="131" t="s">
        <v>11</v>
      </c>
      <c r="H4" s="131"/>
      <c r="I4" s="131" t="s">
        <v>12</v>
      </c>
      <c r="J4" s="131"/>
      <c r="K4" s="131" t="s">
        <v>13</v>
      </c>
      <c r="L4" s="131"/>
      <c r="M4" s="131" t="s">
        <v>11</v>
      </c>
      <c r="N4" s="131" t="s">
        <v>12</v>
      </c>
      <c r="O4" s="131" t="s">
        <v>15</v>
      </c>
      <c r="P4" s="131" t="s">
        <v>19</v>
      </c>
      <c r="Q4" s="188"/>
      <c r="R4" s="188"/>
      <c r="S4" s="188"/>
      <c r="T4" s="188"/>
    </row>
    <row r="5" spans="1:20" ht="31.5">
      <c r="A5" s="13">
        <v>1</v>
      </c>
      <c r="B5" s="28" t="s">
        <v>103</v>
      </c>
      <c r="C5" s="13" t="s">
        <v>2020</v>
      </c>
      <c r="D5" s="28" t="s">
        <v>3157</v>
      </c>
      <c r="E5" s="30">
        <v>5</v>
      </c>
      <c r="F5" s="28" t="s">
        <v>101</v>
      </c>
      <c r="G5" s="30">
        <v>21</v>
      </c>
      <c r="H5" s="19"/>
      <c r="I5" s="30">
        <v>10</v>
      </c>
      <c r="J5" s="19"/>
      <c r="K5" s="30">
        <v>0.59</v>
      </c>
      <c r="L5" s="19"/>
      <c r="M5" s="11">
        <f t="shared" ref="M5:M68" si="0">IF(G5&lt;&gt;26,(26*G5)/MAX(G$5:G$250),26)</f>
        <v>23.739130434782609</v>
      </c>
      <c r="N5" s="11">
        <f t="shared" ref="N5:N68" si="1">IF(I5&lt;&gt;"",IF(I5=0,0,(10*I5)/MAX(I$5:I$250)),"0")</f>
        <v>10</v>
      </c>
      <c r="O5" s="11">
        <f t="shared" ref="O5:O36" si="2">IF(K5&lt;&gt;64,64/(MAX(K$5:K$250)-SMALL(K$5:K$250,COUNTIF(K$5:K$250,"&lt;=0")+1))*(MAX(K$5:K$250)-K5),64)</f>
        <v>63.419689119170982</v>
      </c>
      <c r="P5" s="11">
        <f t="shared" ref="P5:P68" si="3">M5+N5+O5</f>
        <v>97.158819553953592</v>
      </c>
      <c r="Q5" s="65"/>
      <c r="R5" s="11">
        <v>97.158819553953592</v>
      </c>
      <c r="S5" s="19">
        <v>1</v>
      </c>
      <c r="T5" s="64" t="s">
        <v>3251</v>
      </c>
    </row>
    <row r="6" spans="1:20" ht="34.5" customHeight="1">
      <c r="A6" s="13">
        <v>2</v>
      </c>
      <c r="B6" s="132" t="s">
        <v>3180</v>
      </c>
      <c r="C6" s="35" t="s">
        <v>2009</v>
      </c>
      <c r="D6" s="28" t="s">
        <v>3183</v>
      </c>
      <c r="E6" s="37">
        <v>6</v>
      </c>
      <c r="F6" s="132" t="s">
        <v>37</v>
      </c>
      <c r="G6" s="30">
        <v>23</v>
      </c>
      <c r="H6" s="19"/>
      <c r="I6" s="30">
        <v>10</v>
      </c>
      <c r="J6" s="19"/>
      <c r="K6" s="30">
        <v>1.0900000000000001</v>
      </c>
      <c r="L6" s="19"/>
      <c r="M6" s="11">
        <f t="shared" si="0"/>
        <v>26</v>
      </c>
      <c r="N6" s="11">
        <f t="shared" si="1"/>
        <v>10</v>
      </c>
      <c r="O6" s="11">
        <f t="shared" si="2"/>
        <v>59.274611398963728</v>
      </c>
      <c r="P6" s="11">
        <f t="shared" si="3"/>
        <v>95.274611398963728</v>
      </c>
      <c r="Q6" s="64"/>
      <c r="R6" s="11">
        <v>95.274611398963728</v>
      </c>
      <c r="S6" s="19">
        <v>2</v>
      </c>
      <c r="T6" s="64" t="s">
        <v>3251</v>
      </c>
    </row>
    <row r="7" spans="1:20" ht="34.5" customHeight="1">
      <c r="A7" s="13">
        <v>3</v>
      </c>
      <c r="B7" s="24" t="s">
        <v>1180</v>
      </c>
      <c r="C7" s="13" t="s">
        <v>2218</v>
      </c>
      <c r="D7" s="28" t="s">
        <v>3156</v>
      </c>
      <c r="E7" s="30">
        <v>6</v>
      </c>
      <c r="F7" s="28" t="s">
        <v>1052</v>
      </c>
      <c r="G7" s="30">
        <v>21</v>
      </c>
      <c r="H7" s="19"/>
      <c r="I7" s="30">
        <v>10</v>
      </c>
      <c r="J7" s="19"/>
      <c r="K7" s="30">
        <v>1.05</v>
      </c>
      <c r="L7" s="19"/>
      <c r="M7" s="11">
        <f t="shared" si="0"/>
        <v>23.739130434782609</v>
      </c>
      <c r="N7" s="11">
        <f t="shared" si="1"/>
        <v>10</v>
      </c>
      <c r="O7" s="11">
        <f t="shared" si="2"/>
        <v>59.606217616580309</v>
      </c>
      <c r="P7" s="11">
        <f t="shared" si="3"/>
        <v>93.345348051362919</v>
      </c>
      <c r="Q7" s="111"/>
      <c r="R7" s="11">
        <v>93.345348051362919</v>
      </c>
      <c r="S7" s="19">
        <v>2</v>
      </c>
      <c r="T7" s="64" t="s">
        <v>3251</v>
      </c>
    </row>
    <row r="8" spans="1:20" ht="33" customHeight="1">
      <c r="A8" s="13">
        <v>4</v>
      </c>
      <c r="B8" s="28" t="s">
        <v>986</v>
      </c>
      <c r="C8" s="13" t="s">
        <v>2177</v>
      </c>
      <c r="D8" s="28" t="s">
        <v>977</v>
      </c>
      <c r="E8" s="30">
        <v>6</v>
      </c>
      <c r="F8" s="28" t="s">
        <v>978</v>
      </c>
      <c r="G8" s="30">
        <v>17</v>
      </c>
      <c r="H8" s="19"/>
      <c r="I8" s="30">
        <v>9.6999999999999993</v>
      </c>
      <c r="J8" s="19"/>
      <c r="K8" s="30">
        <v>0.56000000000000005</v>
      </c>
      <c r="L8" s="19"/>
      <c r="M8" s="11">
        <f t="shared" si="0"/>
        <v>19.217391304347824</v>
      </c>
      <c r="N8" s="11">
        <f t="shared" si="1"/>
        <v>9.6999999999999993</v>
      </c>
      <c r="O8" s="11">
        <f t="shared" si="2"/>
        <v>63.668393782383411</v>
      </c>
      <c r="P8" s="11">
        <f t="shared" si="3"/>
        <v>92.585785086731235</v>
      </c>
      <c r="Q8" s="111"/>
      <c r="R8" s="11">
        <v>92.585785086731235</v>
      </c>
      <c r="S8" s="19">
        <v>3</v>
      </c>
      <c r="T8" s="64" t="s">
        <v>3251</v>
      </c>
    </row>
    <row r="9" spans="1:20" ht="33" customHeight="1">
      <c r="A9" s="13">
        <v>5</v>
      </c>
      <c r="B9" s="28" t="s">
        <v>1179</v>
      </c>
      <c r="C9" s="13" t="s">
        <v>2217</v>
      </c>
      <c r="D9" s="28" t="s">
        <v>3156</v>
      </c>
      <c r="E9" s="30">
        <v>6</v>
      </c>
      <c r="F9" s="28" t="s">
        <v>1052</v>
      </c>
      <c r="G9" s="30">
        <v>21</v>
      </c>
      <c r="H9" s="19"/>
      <c r="I9" s="30">
        <v>10</v>
      </c>
      <c r="J9" s="19"/>
      <c r="K9" s="30">
        <v>1.25</v>
      </c>
      <c r="L9" s="19"/>
      <c r="M9" s="11">
        <f t="shared" si="0"/>
        <v>23.739130434782609</v>
      </c>
      <c r="N9" s="11">
        <f t="shared" si="1"/>
        <v>10</v>
      </c>
      <c r="O9" s="11">
        <f t="shared" si="2"/>
        <v>57.948186528497409</v>
      </c>
      <c r="P9" s="11">
        <f t="shared" si="3"/>
        <v>91.687316963280011</v>
      </c>
      <c r="Q9" s="111"/>
      <c r="R9" s="11">
        <v>91.687316963280011</v>
      </c>
      <c r="S9" s="19">
        <v>4</v>
      </c>
      <c r="T9" s="64" t="s">
        <v>3251</v>
      </c>
    </row>
    <row r="10" spans="1:20" ht="33.75" customHeight="1">
      <c r="A10" s="13">
        <v>6</v>
      </c>
      <c r="B10" s="28" t="s">
        <v>1168</v>
      </c>
      <c r="C10" s="13" t="s">
        <v>2206</v>
      </c>
      <c r="D10" s="28" t="s">
        <v>3156</v>
      </c>
      <c r="E10" s="30">
        <v>6</v>
      </c>
      <c r="F10" s="28" t="s">
        <v>1052</v>
      </c>
      <c r="G10" s="30">
        <v>23</v>
      </c>
      <c r="H10" s="19"/>
      <c r="I10" s="30">
        <v>7.5</v>
      </c>
      <c r="J10" s="19"/>
      <c r="K10" s="30">
        <v>1.23</v>
      </c>
      <c r="L10" s="19"/>
      <c r="M10" s="11">
        <f t="shared" si="0"/>
        <v>26</v>
      </c>
      <c r="N10" s="11">
        <f t="shared" si="1"/>
        <v>7.5</v>
      </c>
      <c r="O10" s="11">
        <f t="shared" si="2"/>
        <v>58.113989637305693</v>
      </c>
      <c r="P10" s="11">
        <f t="shared" si="3"/>
        <v>91.613989637305693</v>
      </c>
      <c r="Q10" s="111"/>
      <c r="R10" s="11">
        <v>91.613989637305693</v>
      </c>
      <c r="S10" s="19">
        <v>5</v>
      </c>
      <c r="T10" s="64" t="s">
        <v>3251</v>
      </c>
    </row>
    <row r="11" spans="1:20" ht="31.5">
      <c r="A11" s="13">
        <v>7</v>
      </c>
      <c r="B11" s="28" t="s">
        <v>1183</v>
      </c>
      <c r="C11" s="13" t="s">
        <v>2221</v>
      </c>
      <c r="D11" s="28" t="s">
        <v>3156</v>
      </c>
      <c r="E11" s="30">
        <v>6</v>
      </c>
      <c r="F11" s="28" t="s">
        <v>1052</v>
      </c>
      <c r="G11" s="30">
        <v>23</v>
      </c>
      <c r="H11" s="19"/>
      <c r="I11" s="30">
        <v>7.5</v>
      </c>
      <c r="J11" s="19"/>
      <c r="K11" s="30">
        <v>1.26</v>
      </c>
      <c r="L11" s="19"/>
      <c r="M11" s="11">
        <f t="shared" si="0"/>
        <v>26</v>
      </c>
      <c r="N11" s="11">
        <f t="shared" si="1"/>
        <v>7.5</v>
      </c>
      <c r="O11" s="11">
        <f t="shared" si="2"/>
        <v>57.865284974093264</v>
      </c>
      <c r="P11" s="11">
        <f t="shared" si="3"/>
        <v>91.365284974093271</v>
      </c>
      <c r="Q11" s="111"/>
      <c r="R11" s="11">
        <v>91.365284974093271</v>
      </c>
      <c r="S11" s="19">
        <v>6</v>
      </c>
      <c r="T11" s="64" t="s">
        <v>3251</v>
      </c>
    </row>
    <row r="12" spans="1:20" ht="31.5">
      <c r="A12" s="13">
        <v>8</v>
      </c>
      <c r="B12" s="28" t="s">
        <v>1238</v>
      </c>
      <c r="C12" s="30" t="s">
        <v>2251</v>
      </c>
      <c r="D12" s="28" t="s">
        <v>2250</v>
      </c>
      <c r="E12" s="30">
        <v>5</v>
      </c>
      <c r="F12" s="28" t="s">
        <v>1239</v>
      </c>
      <c r="G12" s="30">
        <v>21</v>
      </c>
      <c r="H12" s="19"/>
      <c r="I12" s="30">
        <v>9</v>
      </c>
      <c r="J12" s="19"/>
      <c r="K12" s="30">
        <v>1.19</v>
      </c>
      <c r="L12" s="19"/>
      <c r="M12" s="11">
        <f t="shared" si="0"/>
        <v>23.739130434782609</v>
      </c>
      <c r="N12" s="11">
        <f t="shared" si="1"/>
        <v>9</v>
      </c>
      <c r="O12" s="11">
        <f t="shared" si="2"/>
        <v>58.445595854922281</v>
      </c>
      <c r="P12" s="11">
        <f t="shared" si="3"/>
        <v>91.184726289704884</v>
      </c>
      <c r="Q12" s="111"/>
      <c r="R12" s="11">
        <v>91.184726289704884</v>
      </c>
      <c r="S12" s="19">
        <v>7</v>
      </c>
      <c r="T12" s="64" t="s">
        <v>3251</v>
      </c>
    </row>
    <row r="13" spans="1:20" ht="36" customHeight="1">
      <c r="A13" s="13">
        <v>9</v>
      </c>
      <c r="B13" s="28" t="s">
        <v>2273</v>
      </c>
      <c r="C13" s="30" t="s">
        <v>2274</v>
      </c>
      <c r="D13" s="28" t="s">
        <v>2275</v>
      </c>
      <c r="E13" s="30">
        <v>6</v>
      </c>
      <c r="F13" s="28" t="s">
        <v>1840</v>
      </c>
      <c r="G13" s="30">
        <v>15</v>
      </c>
      <c r="H13" s="19"/>
      <c r="I13" s="30">
        <v>10</v>
      </c>
      <c r="J13" s="19"/>
      <c r="K13" s="30">
        <v>0.52</v>
      </c>
      <c r="L13" s="19"/>
      <c r="M13" s="11">
        <f t="shared" si="0"/>
        <v>16.956521739130434</v>
      </c>
      <c r="N13" s="11">
        <f t="shared" si="1"/>
        <v>10</v>
      </c>
      <c r="O13" s="11">
        <f t="shared" si="2"/>
        <v>64</v>
      </c>
      <c r="P13" s="11">
        <f t="shared" si="3"/>
        <v>90.956521739130437</v>
      </c>
      <c r="Q13" s="111"/>
      <c r="R13" s="11">
        <v>90.956521739130437</v>
      </c>
      <c r="S13" s="19">
        <v>8</v>
      </c>
      <c r="T13" s="64" t="s">
        <v>3251</v>
      </c>
    </row>
    <row r="14" spans="1:20" ht="31.5">
      <c r="A14" s="13">
        <v>10</v>
      </c>
      <c r="B14" s="28" t="s">
        <v>1226</v>
      </c>
      <c r="C14" s="13" t="s">
        <v>2225</v>
      </c>
      <c r="D14" s="28" t="s">
        <v>1224</v>
      </c>
      <c r="E14" s="30">
        <v>5</v>
      </c>
      <c r="F14" s="28" t="s">
        <v>1225</v>
      </c>
      <c r="G14" s="30">
        <v>21</v>
      </c>
      <c r="H14" s="19"/>
      <c r="I14" s="30">
        <v>7.5</v>
      </c>
      <c r="J14" s="19"/>
      <c r="K14" s="30">
        <v>1.05</v>
      </c>
      <c r="L14" s="19"/>
      <c r="M14" s="11">
        <f t="shared" si="0"/>
        <v>23.739130434782609</v>
      </c>
      <c r="N14" s="11">
        <f t="shared" si="1"/>
        <v>7.5</v>
      </c>
      <c r="O14" s="11">
        <f t="shared" si="2"/>
        <v>59.606217616580309</v>
      </c>
      <c r="P14" s="11">
        <f t="shared" si="3"/>
        <v>90.845348051362919</v>
      </c>
      <c r="Q14" s="111"/>
      <c r="R14" s="11">
        <v>90.845348051362919</v>
      </c>
      <c r="S14" s="19">
        <v>9</v>
      </c>
      <c r="T14" s="64" t="s">
        <v>3251</v>
      </c>
    </row>
    <row r="15" spans="1:20" ht="31.5">
      <c r="A15" s="13">
        <v>11</v>
      </c>
      <c r="B15" s="133" t="s">
        <v>509</v>
      </c>
      <c r="C15" s="37" t="s">
        <v>2092</v>
      </c>
      <c r="D15" s="28" t="s">
        <v>440</v>
      </c>
      <c r="E15" s="30">
        <v>5</v>
      </c>
      <c r="F15" s="28" t="s">
        <v>475</v>
      </c>
      <c r="G15" s="19">
        <v>19</v>
      </c>
      <c r="H15" s="19"/>
      <c r="I15" s="19">
        <v>10</v>
      </c>
      <c r="J15" s="19"/>
      <c r="K15" s="30">
        <v>1.08</v>
      </c>
      <c r="L15" s="19"/>
      <c r="M15" s="11">
        <f t="shared" si="0"/>
        <v>21.478260869565219</v>
      </c>
      <c r="N15" s="11">
        <f t="shared" si="1"/>
        <v>10</v>
      </c>
      <c r="O15" s="11">
        <f t="shared" si="2"/>
        <v>59.357512953367873</v>
      </c>
      <c r="P15" s="11">
        <f t="shared" si="3"/>
        <v>90.835773822933092</v>
      </c>
      <c r="Q15" s="65"/>
      <c r="R15" s="11">
        <v>90.835773822933092</v>
      </c>
      <c r="S15" s="19">
        <v>9</v>
      </c>
      <c r="T15" s="64" t="s">
        <v>3251</v>
      </c>
    </row>
    <row r="16" spans="1:20" ht="31.5">
      <c r="A16" s="13">
        <v>12</v>
      </c>
      <c r="B16" s="28" t="s">
        <v>1240</v>
      </c>
      <c r="C16" s="30" t="s">
        <v>2249</v>
      </c>
      <c r="D16" s="28" t="s">
        <v>2250</v>
      </c>
      <c r="E16" s="30">
        <v>5</v>
      </c>
      <c r="F16" s="28" t="s">
        <v>1239</v>
      </c>
      <c r="G16" s="30">
        <v>20</v>
      </c>
      <c r="H16" s="19"/>
      <c r="I16" s="30">
        <v>10</v>
      </c>
      <c r="J16" s="19"/>
      <c r="K16" s="30">
        <v>1.22</v>
      </c>
      <c r="L16" s="19"/>
      <c r="M16" s="11">
        <f t="shared" si="0"/>
        <v>22.608695652173914</v>
      </c>
      <c r="N16" s="11">
        <f t="shared" si="1"/>
        <v>10</v>
      </c>
      <c r="O16" s="11">
        <f t="shared" si="2"/>
        <v>58.196891191709845</v>
      </c>
      <c r="P16" s="11">
        <f t="shared" si="3"/>
        <v>90.805586843883759</v>
      </c>
      <c r="Q16" s="111"/>
      <c r="R16" s="11">
        <v>90.805586843883759</v>
      </c>
      <c r="S16" s="19">
        <v>9</v>
      </c>
      <c r="T16" s="64" t="s">
        <v>3251</v>
      </c>
    </row>
    <row r="17" spans="1:20" ht="31.5">
      <c r="A17" s="13">
        <v>13</v>
      </c>
      <c r="B17" s="28" t="s">
        <v>2268</v>
      </c>
      <c r="C17" s="30" t="s">
        <v>2269</v>
      </c>
      <c r="D17" s="28" t="s">
        <v>1839</v>
      </c>
      <c r="E17" s="30">
        <v>5</v>
      </c>
      <c r="F17" s="28" t="s">
        <v>1840</v>
      </c>
      <c r="G17" s="30">
        <v>22</v>
      </c>
      <c r="H17" s="19"/>
      <c r="I17" s="30">
        <v>7.5</v>
      </c>
      <c r="J17" s="19"/>
      <c r="K17" s="30">
        <v>1.23</v>
      </c>
      <c r="L17" s="19"/>
      <c r="M17" s="11">
        <f t="shared" si="0"/>
        <v>24.869565217391305</v>
      </c>
      <c r="N17" s="11">
        <f t="shared" si="1"/>
        <v>7.5</v>
      </c>
      <c r="O17" s="11">
        <f t="shared" si="2"/>
        <v>58.113989637305693</v>
      </c>
      <c r="P17" s="11">
        <f t="shared" si="3"/>
        <v>90.48355485469699</v>
      </c>
      <c r="Q17" s="111"/>
      <c r="R17" s="11">
        <v>90.48355485469699</v>
      </c>
      <c r="S17" s="19">
        <v>10</v>
      </c>
      <c r="T17" s="64" t="s">
        <v>3251</v>
      </c>
    </row>
    <row r="18" spans="1:20" ht="31.5">
      <c r="A18" s="13">
        <v>14</v>
      </c>
      <c r="B18" s="28" t="s">
        <v>1013</v>
      </c>
      <c r="C18" s="13" t="s">
        <v>2180</v>
      </c>
      <c r="D18" s="28" t="s">
        <v>1014</v>
      </c>
      <c r="E18" s="30">
        <v>6</v>
      </c>
      <c r="F18" s="28" t="s">
        <v>1015</v>
      </c>
      <c r="G18" s="30">
        <v>20</v>
      </c>
      <c r="H18" s="19"/>
      <c r="I18" s="30">
        <v>8.1</v>
      </c>
      <c r="J18" s="19"/>
      <c r="K18" s="30">
        <v>1.08</v>
      </c>
      <c r="L18" s="19"/>
      <c r="M18" s="11">
        <f t="shared" si="0"/>
        <v>22.608695652173914</v>
      </c>
      <c r="N18" s="11">
        <f t="shared" si="1"/>
        <v>8.1</v>
      </c>
      <c r="O18" s="11">
        <f t="shared" si="2"/>
        <v>59.357512953367873</v>
      </c>
      <c r="P18" s="11">
        <f t="shared" si="3"/>
        <v>90.066208605541789</v>
      </c>
      <c r="Q18" s="111"/>
      <c r="R18" s="11">
        <v>90.066208605541789</v>
      </c>
      <c r="S18" s="19">
        <v>11</v>
      </c>
      <c r="T18" s="64" t="s">
        <v>3251</v>
      </c>
    </row>
    <row r="19" spans="1:20" ht="33" customHeight="1">
      <c r="A19" s="13">
        <v>15</v>
      </c>
      <c r="B19" s="28" t="s">
        <v>210</v>
      </c>
      <c r="C19" s="37" t="s">
        <v>2027</v>
      </c>
      <c r="D19" s="28" t="s">
        <v>203</v>
      </c>
      <c r="E19" s="30">
        <v>6</v>
      </c>
      <c r="F19" s="28" t="s">
        <v>208</v>
      </c>
      <c r="G19" s="30">
        <v>21</v>
      </c>
      <c r="H19" s="19"/>
      <c r="I19" s="30">
        <v>8.5</v>
      </c>
      <c r="J19" s="19"/>
      <c r="K19" s="30">
        <v>1.27</v>
      </c>
      <c r="L19" s="19"/>
      <c r="M19" s="11">
        <f t="shared" si="0"/>
        <v>23.739130434782609</v>
      </c>
      <c r="N19" s="11">
        <f t="shared" si="1"/>
        <v>8.5</v>
      </c>
      <c r="O19" s="11">
        <f t="shared" si="2"/>
        <v>57.782383419689118</v>
      </c>
      <c r="P19" s="11">
        <f t="shared" si="3"/>
        <v>90.021513854471721</v>
      </c>
      <c r="Q19" s="65"/>
      <c r="R19" s="11">
        <v>90.021513854471721</v>
      </c>
      <c r="S19" s="19">
        <v>12</v>
      </c>
      <c r="T19" s="64" t="s">
        <v>3251</v>
      </c>
    </row>
    <row r="20" spans="1:20" ht="31.5">
      <c r="A20" s="13">
        <v>16</v>
      </c>
      <c r="B20" s="28" t="s">
        <v>1172</v>
      </c>
      <c r="C20" s="13" t="s">
        <v>2210</v>
      </c>
      <c r="D20" s="28" t="s">
        <v>3156</v>
      </c>
      <c r="E20" s="30">
        <v>6</v>
      </c>
      <c r="F20" s="28" t="s">
        <v>1052</v>
      </c>
      <c r="G20" s="30">
        <v>20</v>
      </c>
      <c r="H20" s="19"/>
      <c r="I20" s="30">
        <v>9</v>
      </c>
      <c r="J20" s="19"/>
      <c r="K20" s="30">
        <v>1.2</v>
      </c>
      <c r="L20" s="19"/>
      <c r="M20" s="11">
        <f t="shared" si="0"/>
        <v>22.608695652173914</v>
      </c>
      <c r="N20" s="11">
        <f t="shared" si="1"/>
        <v>9</v>
      </c>
      <c r="O20" s="11">
        <f t="shared" si="2"/>
        <v>58.362694300518129</v>
      </c>
      <c r="P20" s="11">
        <f t="shared" si="3"/>
        <v>89.97138995269205</v>
      </c>
      <c r="Q20" s="111"/>
      <c r="R20" s="11">
        <v>89.97138995269205</v>
      </c>
      <c r="S20" s="19">
        <v>12</v>
      </c>
      <c r="T20" s="64" t="s">
        <v>3251</v>
      </c>
    </row>
    <row r="21" spans="1:20" ht="31.5">
      <c r="A21" s="13">
        <v>17</v>
      </c>
      <c r="B21" s="28" t="s">
        <v>1016</v>
      </c>
      <c r="C21" s="13" t="s">
        <v>2181</v>
      </c>
      <c r="D21" s="28" t="s">
        <v>1014</v>
      </c>
      <c r="E21" s="30">
        <v>6</v>
      </c>
      <c r="F21" s="28" t="s">
        <v>1015</v>
      </c>
      <c r="G21" s="30">
        <v>21</v>
      </c>
      <c r="H21" s="19"/>
      <c r="I21" s="30">
        <v>7.3</v>
      </c>
      <c r="J21" s="19"/>
      <c r="K21" s="30">
        <v>1.1599999999999999</v>
      </c>
      <c r="L21" s="19"/>
      <c r="M21" s="11">
        <f t="shared" si="0"/>
        <v>23.739130434782609</v>
      </c>
      <c r="N21" s="11">
        <f t="shared" si="1"/>
        <v>7.3</v>
      </c>
      <c r="O21" s="11">
        <f t="shared" si="2"/>
        <v>58.69430051813471</v>
      </c>
      <c r="P21" s="11">
        <f t="shared" si="3"/>
        <v>89.733430952917317</v>
      </c>
      <c r="Q21" s="111"/>
      <c r="R21" s="11">
        <v>89.733430952917317</v>
      </c>
      <c r="S21" s="19">
        <v>13</v>
      </c>
      <c r="T21" s="64" t="s">
        <v>3251</v>
      </c>
    </row>
    <row r="22" spans="1:20" ht="32.25" customHeight="1">
      <c r="A22" s="13">
        <v>18</v>
      </c>
      <c r="B22" s="28" t="s">
        <v>975</v>
      </c>
      <c r="C22" s="13" t="s">
        <v>2176</v>
      </c>
      <c r="D22" s="28" t="s">
        <v>960</v>
      </c>
      <c r="E22" s="30">
        <v>6</v>
      </c>
      <c r="F22" s="28" t="s">
        <v>961</v>
      </c>
      <c r="G22" s="30">
        <v>20</v>
      </c>
      <c r="H22" s="19"/>
      <c r="I22" s="30">
        <v>9</v>
      </c>
      <c r="J22" s="19"/>
      <c r="K22" s="30">
        <v>1.23</v>
      </c>
      <c r="L22" s="19"/>
      <c r="M22" s="11">
        <f t="shared" si="0"/>
        <v>22.608695652173914</v>
      </c>
      <c r="N22" s="11">
        <f t="shared" si="1"/>
        <v>9</v>
      </c>
      <c r="O22" s="11">
        <f t="shared" si="2"/>
        <v>58.113989637305693</v>
      </c>
      <c r="P22" s="11">
        <f t="shared" si="3"/>
        <v>89.722685289479614</v>
      </c>
      <c r="Q22" s="111"/>
      <c r="R22" s="11">
        <v>89.722685289479614</v>
      </c>
      <c r="S22" s="19">
        <v>13</v>
      </c>
      <c r="T22" s="64" t="s">
        <v>3251</v>
      </c>
    </row>
    <row r="23" spans="1:20" ht="31.5">
      <c r="A23" s="13">
        <v>19</v>
      </c>
      <c r="B23" s="28" t="s">
        <v>896</v>
      </c>
      <c r="C23" s="13" t="s">
        <v>2173</v>
      </c>
      <c r="D23" s="28" t="s">
        <v>2248</v>
      </c>
      <c r="E23" s="30">
        <v>6</v>
      </c>
      <c r="F23" s="28" t="s">
        <v>3160</v>
      </c>
      <c r="G23" s="30">
        <v>20</v>
      </c>
      <c r="H23" s="19"/>
      <c r="I23" s="30">
        <v>9.5</v>
      </c>
      <c r="J23" s="19"/>
      <c r="K23" s="30">
        <v>1.35</v>
      </c>
      <c r="L23" s="19"/>
      <c r="M23" s="11">
        <f t="shared" si="0"/>
        <v>22.608695652173914</v>
      </c>
      <c r="N23" s="11">
        <f t="shared" si="1"/>
        <v>9.5</v>
      </c>
      <c r="O23" s="11">
        <f t="shared" si="2"/>
        <v>57.119170984455955</v>
      </c>
      <c r="P23" s="11">
        <f t="shared" si="3"/>
        <v>89.227866636629869</v>
      </c>
      <c r="Q23" s="111"/>
      <c r="R23" s="11">
        <v>89.227866636629869</v>
      </c>
      <c r="S23" s="19">
        <v>14</v>
      </c>
      <c r="T23" s="64" t="s">
        <v>3251</v>
      </c>
    </row>
    <row r="24" spans="1:20" ht="31.5">
      <c r="A24" s="13">
        <v>20</v>
      </c>
      <c r="B24" s="133" t="s">
        <v>243</v>
      </c>
      <c r="C24" s="13" t="s">
        <v>2029</v>
      </c>
      <c r="D24" s="28" t="s">
        <v>245</v>
      </c>
      <c r="E24" s="30">
        <v>6</v>
      </c>
      <c r="F24" s="28" t="s">
        <v>247</v>
      </c>
      <c r="G24" s="30">
        <v>20</v>
      </c>
      <c r="H24" s="19"/>
      <c r="I24" s="30">
        <v>8.5</v>
      </c>
      <c r="J24" s="19"/>
      <c r="K24" s="30">
        <v>1.23</v>
      </c>
      <c r="L24" s="19"/>
      <c r="M24" s="11">
        <f t="shared" si="0"/>
        <v>22.608695652173914</v>
      </c>
      <c r="N24" s="11">
        <f t="shared" si="1"/>
        <v>8.5</v>
      </c>
      <c r="O24" s="11">
        <f t="shared" si="2"/>
        <v>58.113989637305693</v>
      </c>
      <c r="P24" s="11">
        <f t="shared" si="3"/>
        <v>89.222685289479614</v>
      </c>
      <c r="Q24" s="65"/>
      <c r="R24" s="11">
        <v>89.222685289479614</v>
      </c>
      <c r="S24" s="19">
        <v>14</v>
      </c>
      <c r="T24" s="64" t="s">
        <v>3251</v>
      </c>
    </row>
    <row r="25" spans="1:20" ht="31.5">
      <c r="A25" s="13">
        <v>21</v>
      </c>
      <c r="B25" s="28" t="s">
        <v>1017</v>
      </c>
      <c r="C25" s="13" t="s">
        <v>2182</v>
      </c>
      <c r="D25" s="28" t="s">
        <v>1014</v>
      </c>
      <c r="E25" s="30">
        <v>6</v>
      </c>
      <c r="F25" s="28" t="s">
        <v>1015</v>
      </c>
      <c r="G25" s="30">
        <v>21</v>
      </c>
      <c r="H25" s="19"/>
      <c r="I25" s="30">
        <v>7.1</v>
      </c>
      <c r="J25" s="19"/>
      <c r="K25" s="30">
        <v>1.2</v>
      </c>
      <c r="L25" s="19"/>
      <c r="M25" s="11">
        <f t="shared" si="0"/>
        <v>23.739130434782609</v>
      </c>
      <c r="N25" s="11">
        <f t="shared" si="1"/>
        <v>7.1</v>
      </c>
      <c r="O25" s="11">
        <f t="shared" si="2"/>
        <v>58.362694300518129</v>
      </c>
      <c r="P25" s="11">
        <f t="shared" si="3"/>
        <v>89.201824735300733</v>
      </c>
      <c r="Q25" s="111"/>
      <c r="R25" s="11">
        <v>89.201824735300733</v>
      </c>
      <c r="S25" s="19">
        <v>14</v>
      </c>
      <c r="T25" s="64" t="s">
        <v>3251</v>
      </c>
    </row>
    <row r="26" spans="1:20" ht="31.5">
      <c r="A26" s="13">
        <v>22</v>
      </c>
      <c r="B26" s="28" t="s">
        <v>81</v>
      </c>
      <c r="C26" s="35" t="s">
        <v>2008</v>
      </c>
      <c r="D26" s="28" t="s">
        <v>3183</v>
      </c>
      <c r="E26" s="37">
        <v>6</v>
      </c>
      <c r="F26" s="28" t="s">
        <v>36</v>
      </c>
      <c r="G26" s="30">
        <v>18</v>
      </c>
      <c r="H26" s="31"/>
      <c r="I26" s="30">
        <v>9.8000000000000007</v>
      </c>
      <c r="J26" s="31"/>
      <c r="K26" s="37">
        <v>1.1499999999999999</v>
      </c>
      <c r="L26" s="19"/>
      <c r="M26" s="11">
        <f t="shared" si="0"/>
        <v>20.347826086956523</v>
      </c>
      <c r="N26" s="11">
        <f t="shared" si="1"/>
        <v>9.8000000000000007</v>
      </c>
      <c r="O26" s="11">
        <f t="shared" si="2"/>
        <v>58.777202072538856</v>
      </c>
      <c r="P26" s="11">
        <f t="shared" si="3"/>
        <v>88.925028159495383</v>
      </c>
      <c r="Q26" s="128"/>
      <c r="R26" s="11">
        <v>88.925028159495383</v>
      </c>
      <c r="S26" s="19">
        <v>15</v>
      </c>
      <c r="T26" s="64" t="s">
        <v>3251</v>
      </c>
    </row>
    <row r="27" spans="1:20" ht="31.5">
      <c r="A27" s="13">
        <v>23</v>
      </c>
      <c r="B27" s="133" t="s">
        <v>206</v>
      </c>
      <c r="C27" s="13" t="s">
        <v>2025</v>
      </c>
      <c r="D27" s="28" t="s">
        <v>3184</v>
      </c>
      <c r="E27" s="30">
        <v>6</v>
      </c>
      <c r="F27" s="28" t="s">
        <v>204</v>
      </c>
      <c r="G27" s="30">
        <v>21</v>
      </c>
      <c r="H27" s="19"/>
      <c r="I27" s="30">
        <v>8.5</v>
      </c>
      <c r="J27" s="19"/>
      <c r="K27" s="30">
        <v>1.45</v>
      </c>
      <c r="L27" s="19"/>
      <c r="M27" s="11">
        <f t="shared" si="0"/>
        <v>23.739130434782609</v>
      </c>
      <c r="N27" s="11">
        <f t="shared" si="1"/>
        <v>8.5</v>
      </c>
      <c r="O27" s="11">
        <f t="shared" si="2"/>
        <v>56.290155440414502</v>
      </c>
      <c r="P27" s="11">
        <f t="shared" si="3"/>
        <v>88.529285875197104</v>
      </c>
      <c r="Q27" s="65"/>
      <c r="R27" s="11">
        <v>88.529285875197104</v>
      </c>
      <c r="S27" s="19">
        <v>16</v>
      </c>
      <c r="T27" s="64" t="s">
        <v>3251</v>
      </c>
    </row>
    <row r="28" spans="1:20" ht="34.5" customHeight="1">
      <c r="A28" s="13">
        <v>24</v>
      </c>
      <c r="B28" s="28" t="s">
        <v>465</v>
      </c>
      <c r="C28" s="37" t="s">
        <v>2071</v>
      </c>
      <c r="D28" s="28" t="s">
        <v>440</v>
      </c>
      <c r="E28" s="30">
        <v>5</v>
      </c>
      <c r="F28" s="28" t="s">
        <v>441</v>
      </c>
      <c r="G28" s="30">
        <v>17</v>
      </c>
      <c r="H28" s="19"/>
      <c r="I28" s="30">
        <v>10</v>
      </c>
      <c r="J28" s="19"/>
      <c r="K28" s="30">
        <v>1.1100000000000001</v>
      </c>
      <c r="L28" s="19"/>
      <c r="M28" s="11">
        <f t="shared" si="0"/>
        <v>19.217391304347824</v>
      </c>
      <c r="N28" s="11">
        <f t="shared" si="1"/>
        <v>10</v>
      </c>
      <c r="O28" s="11">
        <f t="shared" si="2"/>
        <v>59.108808290155437</v>
      </c>
      <c r="P28" s="11">
        <f t="shared" si="3"/>
        <v>88.326199594503265</v>
      </c>
      <c r="Q28" s="65"/>
      <c r="R28" s="11">
        <v>88.326199594503265</v>
      </c>
      <c r="S28" s="19">
        <v>17</v>
      </c>
      <c r="T28" s="64" t="s">
        <v>3251</v>
      </c>
    </row>
    <row r="29" spans="1:20" ht="32.25" customHeight="1">
      <c r="A29" s="13">
        <v>25</v>
      </c>
      <c r="B29" s="28" t="s">
        <v>84</v>
      </c>
      <c r="C29" s="35" t="s">
        <v>2013</v>
      </c>
      <c r="D29" s="28" t="s">
        <v>3183</v>
      </c>
      <c r="E29" s="37">
        <v>5</v>
      </c>
      <c r="F29" s="28" t="s">
        <v>37</v>
      </c>
      <c r="G29" s="30">
        <v>18</v>
      </c>
      <c r="H29" s="19"/>
      <c r="I29" s="30">
        <v>9.3000000000000007</v>
      </c>
      <c r="J29" s="19"/>
      <c r="K29" s="37">
        <v>1.18</v>
      </c>
      <c r="L29" s="19"/>
      <c r="M29" s="11">
        <f t="shared" si="0"/>
        <v>20.347826086956523</v>
      </c>
      <c r="N29" s="11">
        <f t="shared" si="1"/>
        <v>9.3000000000000007</v>
      </c>
      <c r="O29" s="11">
        <f t="shared" si="2"/>
        <v>58.528497409326427</v>
      </c>
      <c r="P29" s="11">
        <f t="shared" si="3"/>
        <v>88.176323496282947</v>
      </c>
      <c r="Q29" s="64"/>
      <c r="R29" s="11">
        <v>88.176323496282947</v>
      </c>
      <c r="S29" s="19">
        <v>18</v>
      </c>
      <c r="T29" s="64" t="s">
        <v>3251</v>
      </c>
    </row>
    <row r="30" spans="1:20" ht="31.5">
      <c r="A30" s="13">
        <v>26</v>
      </c>
      <c r="B30" s="28" t="s">
        <v>393</v>
      </c>
      <c r="C30" s="13" t="s">
        <v>2051</v>
      </c>
      <c r="D30" s="28" t="s">
        <v>3152</v>
      </c>
      <c r="E30" s="26">
        <v>6</v>
      </c>
      <c r="F30" s="28" t="s">
        <v>390</v>
      </c>
      <c r="G30" s="30">
        <v>18</v>
      </c>
      <c r="H30" s="19"/>
      <c r="I30" s="30">
        <v>8.5</v>
      </c>
      <c r="J30" s="19"/>
      <c r="K30" s="30">
        <v>1.1599999999999999</v>
      </c>
      <c r="L30" s="19"/>
      <c r="M30" s="11">
        <f t="shared" si="0"/>
        <v>20.347826086956523</v>
      </c>
      <c r="N30" s="11">
        <f t="shared" si="1"/>
        <v>8.5</v>
      </c>
      <c r="O30" s="11">
        <f t="shared" si="2"/>
        <v>58.69430051813471</v>
      </c>
      <c r="P30" s="11">
        <f t="shared" si="3"/>
        <v>87.542126605091227</v>
      </c>
      <c r="Q30" s="65"/>
      <c r="R30" s="11">
        <v>87.542126605091227</v>
      </c>
      <c r="S30" s="19">
        <v>19</v>
      </c>
      <c r="T30" s="64" t="s">
        <v>3251</v>
      </c>
    </row>
    <row r="31" spans="1:20" ht="31.5">
      <c r="A31" s="13">
        <v>27</v>
      </c>
      <c r="B31" s="133" t="s">
        <v>209</v>
      </c>
      <c r="C31" s="37" t="s">
        <v>2026</v>
      </c>
      <c r="D31" s="28" t="s">
        <v>203</v>
      </c>
      <c r="E31" s="30">
        <v>6</v>
      </c>
      <c r="F31" s="28" t="s">
        <v>208</v>
      </c>
      <c r="G31" s="19">
        <v>19</v>
      </c>
      <c r="H31" s="13"/>
      <c r="I31" s="19">
        <v>8</v>
      </c>
      <c r="J31" s="13"/>
      <c r="K31" s="30">
        <v>1.24</v>
      </c>
      <c r="L31" s="19"/>
      <c r="M31" s="11">
        <f t="shared" si="0"/>
        <v>21.478260869565219</v>
      </c>
      <c r="N31" s="11">
        <f t="shared" si="1"/>
        <v>8</v>
      </c>
      <c r="O31" s="11">
        <f t="shared" si="2"/>
        <v>58.031088082901547</v>
      </c>
      <c r="P31" s="11">
        <f t="shared" si="3"/>
        <v>87.509348952466766</v>
      </c>
      <c r="Q31" s="65"/>
      <c r="R31" s="11">
        <v>87.509348952466766</v>
      </c>
      <c r="S31" s="19">
        <v>19</v>
      </c>
      <c r="T31" s="64" t="s">
        <v>3251</v>
      </c>
    </row>
    <row r="32" spans="1:20" ht="31.5">
      <c r="A32" s="13">
        <v>28</v>
      </c>
      <c r="B32" s="133" t="s">
        <v>564</v>
      </c>
      <c r="C32" s="13" t="s">
        <v>2115</v>
      </c>
      <c r="D32" s="28" t="s">
        <v>440</v>
      </c>
      <c r="E32" s="30">
        <v>6</v>
      </c>
      <c r="F32" s="28" t="s">
        <v>441</v>
      </c>
      <c r="G32" s="30">
        <v>12</v>
      </c>
      <c r="H32" s="19"/>
      <c r="I32" s="30">
        <v>10</v>
      </c>
      <c r="J32" s="19"/>
      <c r="K32" s="30">
        <v>0.56000000000000005</v>
      </c>
      <c r="L32" s="19"/>
      <c r="M32" s="11">
        <f t="shared" si="0"/>
        <v>13.565217391304348</v>
      </c>
      <c r="N32" s="11">
        <f t="shared" si="1"/>
        <v>10</v>
      </c>
      <c r="O32" s="11">
        <f t="shared" si="2"/>
        <v>63.668393782383411</v>
      </c>
      <c r="P32" s="11">
        <f t="shared" si="3"/>
        <v>87.233611173687763</v>
      </c>
      <c r="Q32" s="111"/>
      <c r="R32" s="11">
        <v>87.233611173687763</v>
      </c>
      <c r="S32" s="19">
        <v>20</v>
      </c>
      <c r="T32" s="64" t="s">
        <v>3251</v>
      </c>
    </row>
    <row r="33" spans="1:20" ht="33" customHeight="1">
      <c r="A33" s="13">
        <v>29</v>
      </c>
      <c r="B33" s="133" t="s">
        <v>482</v>
      </c>
      <c r="C33" s="13" t="s">
        <v>2083</v>
      </c>
      <c r="D33" s="28" t="s">
        <v>440</v>
      </c>
      <c r="E33" s="30">
        <v>5</v>
      </c>
      <c r="F33" s="28" t="s">
        <v>475</v>
      </c>
      <c r="G33" s="30">
        <v>16</v>
      </c>
      <c r="H33" s="19"/>
      <c r="I33" s="19">
        <v>10</v>
      </c>
      <c r="J33" s="19"/>
      <c r="K33" s="30">
        <v>1.1200000000000001</v>
      </c>
      <c r="L33" s="19"/>
      <c r="M33" s="11">
        <f t="shared" si="0"/>
        <v>18.086956521739129</v>
      </c>
      <c r="N33" s="11">
        <f t="shared" si="1"/>
        <v>10</v>
      </c>
      <c r="O33" s="11">
        <f t="shared" si="2"/>
        <v>59.025906735751292</v>
      </c>
      <c r="P33" s="11">
        <f t="shared" si="3"/>
        <v>87.112863257490417</v>
      </c>
      <c r="Q33" s="65"/>
      <c r="R33" s="11">
        <v>87.112863257490417</v>
      </c>
      <c r="S33" s="19">
        <v>21</v>
      </c>
      <c r="T33" s="64" t="s">
        <v>3251</v>
      </c>
    </row>
    <row r="34" spans="1:20" ht="31.5">
      <c r="A34" s="13">
        <v>30</v>
      </c>
      <c r="B34" s="133" t="s">
        <v>893</v>
      </c>
      <c r="C34" s="13" t="s">
        <v>2170</v>
      </c>
      <c r="D34" s="28" t="s">
        <v>2248</v>
      </c>
      <c r="E34" s="30">
        <v>6</v>
      </c>
      <c r="F34" s="28" t="s">
        <v>3160</v>
      </c>
      <c r="G34" s="30">
        <v>21</v>
      </c>
      <c r="H34" s="19"/>
      <c r="I34" s="30">
        <v>8</v>
      </c>
      <c r="J34" s="19"/>
      <c r="K34" s="30">
        <v>1.58</v>
      </c>
      <c r="L34" s="19"/>
      <c r="M34" s="11">
        <f t="shared" si="0"/>
        <v>23.739130434782609</v>
      </c>
      <c r="N34" s="11">
        <f t="shared" si="1"/>
        <v>8</v>
      </c>
      <c r="O34" s="11">
        <f t="shared" si="2"/>
        <v>55.212435233160619</v>
      </c>
      <c r="P34" s="11">
        <f t="shared" si="3"/>
        <v>86.951565667943228</v>
      </c>
      <c r="Q34" s="111"/>
      <c r="R34" s="11">
        <v>86.951565667943228</v>
      </c>
      <c r="S34" s="19">
        <v>22</v>
      </c>
      <c r="T34" s="64" t="s">
        <v>3251</v>
      </c>
    </row>
    <row r="35" spans="1:20" ht="31.5">
      <c r="A35" s="13">
        <v>31</v>
      </c>
      <c r="B35" s="133" t="s">
        <v>717</v>
      </c>
      <c r="C35" s="13" t="s">
        <v>2129</v>
      </c>
      <c r="D35" s="28" t="s">
        <v>687</v>
      </c>
      <c r="E35" s="30">
        <v>6</v>
      </c>
      <c r="F35" s="28" t="s">
        <v>689</v>
      </c>
      <c r="G35" s="30">
        <v>17</v>
      </c>
      <c r="H35" s="19"/>
      <c r="I35" s="19">
        <v>9</v>
      </c>
      <c r="J35" s="19"/>
      <c r="K35" s="30">
        <v>1.1599999999999999</v>
      </c>
      <c r="L35" s="19"/>
      <c r="M35" s="11">
        <f t="shared" si="0"/>
        <v>19.217391304347824</v>
      </c>
      <c r="N35" s="11">
        <f t="shared" si="1"/>
        <v>9</v>
      </c>
      <c r="O35" s="11">
        <f t="shared" si="2"/>
        <v>58.69430051813471</v>
      </c>
      <c r="P35" s="11">
        <f t="shared" si="3"/>
        <v>86.911691822482538</v>
      </c>
      <c r="Q35" s="111"/>
      <c r="R35" s="11">
        <v>86.911691822482538</v>
      </c>
      <c r="S35" s="19">
        <v>23</v>
      </c>
      <c r="T35" s="64" t="s">
        <v>3251</v>
      </c>
    </row>
    <row r="36" spans="1:20" s="9" customFormat="1" ht="31.5">
      <c r="A36" s="13">
        <v>32</v>
      </c>
      <c r="B36" s="28" t="s">
        <v>987</v>
      </c>
      <c r="C36" s="13" t="s">
        <v>2178</v>
      </c>
      <c r="D36" s="28" t="s">
        <v>977</v>
      </c>
      <c r="E36" s="30">
        <v>6</v>
      </c>
      <c r="F36" s="28" t="s">
        <v>978</v>
      </c>
      <c r="G36" s="30">
        <v>12</v>
      </c>
      <c r="H36" s="19"/>
      <c r="I36" s="30">
        <v>9.6999999999999993</v>
      </c>
      <c r="J36" s="19"/>
      <c r="K36" s="30">
        <v>0.59</v>
      </c>
      <c r="L36" s="19"/>
      <c r="M36" s="11">
        <f t="shared" si="0"/>
        <v>13.565217391304348</v>
      </c>
      <c r="N36" s="11">
        <f t="shared" si="1"/>
        <v>9.6999999999999993</v>
      </c>
      <c r="O36" s="11">
        <f t="shared" si="2"/>
        <v>63.419689119170982</v>
      </c>
      <c r="P36" s="11">
        <f t="shared" si="3"/>
        <v>86.684906510475329</v>
      </c>
      <c r="Q36" s="111"/>
      <c r="R36" s="11">
        <v>86.684906510475329</v>
      </c>
      <c r="S36" s="19">
        <v>24</v>
      </c>
      <c r="T36" s="64" t="s">
        <v>3251</v>
      </c>
    </row>
    <row r="37" spans="1:20" ht="32.25" customHeight="1">
      <c r="A37" s="13">
        <v>33</v>
      </c>
      <c r="B37" s="133" t="s">
        <v>476</v>
      </c>
      <c r="C37" s="13" t="s">
        <v>2079</v>
      </c>
      <c r="D37" s="28" t="s">
        <v>440</v>
      </c>
      <c r="E37" s="30">
        <v>5</v>
      </c>
      <c r="F37" s="28" t="s">
        <v>475</v>
      </c>
      <c r="G37" s="30">
        <v>18</v>
      </c>
      <c r="H37" s="19"/>
      <c r="I37" s="19">
        <v>8</v>
      </c>
      <c r="J37" s="19"/>
      <c r="K37" s="19">
        <v>1.25</v>
      </c>
      <c r="L37" s="19"/>
      <c r="M37" s="11">
        <f t="shared" si="0"/>
        <v>20.347826086956523</v>
      </c>
      <c r="N37" s="11">
        <f t="shared" si="1"/>
        <v>8</v>
      </c>
      <c r="O37" s="11">
        <f t="shared" ref="O37:O68" si="4">IF(K37&lt;&gt;64,64/(MAX(K$5:K$250)-SMALL(K$5:K$250,COUNTIF(K$5:K$250,"&lt;=0")+1))*(MAX(K$5:K$250)-K37),64)</f>
        <v>57.948186528497409</v>
      </c>
      <c r="P37" s="11">
        <f t="shared" si="3"/>
        <v>86.296012615453932</v>
      </c>
      <c r="Q37" s="65"/>
      <c r="R37" s="11">
        <v>86.296012615453932</v>
      </c>
      <c r="S37" s="19">
        <v>25</v>
      </c>
      <c r="T37" s="64" t="s">
        <v>3251</v>
      </c>
    </row>
    <row r="38" spans="1:20" ht="31.5">
      <c r="A38" s="13">
        <v>34</v>
      </c>
      <c r="B38" s="132" t="s">
        <v>21</v>
      </c>
      <c r="C38" s="13" t="s">
        <v>2018</v>
      </c>
      <c r="D38" s="28" t="s">
        <v>88</v>
      </c>
      <c r="E38" s="30">
        <v>6</v>
      </c>
      <c r="F38" s="28" t="s">
        <v>22</v>
      </c>
      <c r="G38" s="30">
        <v>16</v>
      </c>
      <c r="H38" s="19"/>
      <c r="I38" s="30">
        <v>9.5</v>
      </c>
      <c r="J38" s="19"/>
      <c r="K38" s="30">
        <v>1.1599999999999999</v>
      </c>
      <c r="L38" s="19"/>
      <c r="M38" s="11">
        <f t="shared" si="0"/>
        <v>18.086956521739129</v>
      </c>
      <c r="N38" s="11">
        <f t="shared" si="1"/>
        <v>9.5</v>
      </c>
      <c r="O38" s="11">
        <f t="shared" si="4"/>
        <v>58.69430051813471</v>
      </c>
      <c r="P38" s="11">
        <f t="shared" si="3"/>
        <v>86.281257039873836</v>
      </c>
      <c r="Q38" s="65"/>
      <c r="R38" s="11">
        <v>86.281257039873836</v>
      </c>
      <c r="S38" s="19">
        <v>25</v>
      </c>
      <c r="T38" s="64" t="s">
        <v>3251</v>
      </c>
    </row>
    <row r="39" spans="1:20" ht="31.5">
      <c r="A39" s="13">
        <v>35</v>
      </c>
      <c r="B39" s="28" t="s">
        <v>1288</v>
      </c>
      <c r="C39" s="30" t="s">
        <v>2231</v>
      </c>
      <c r="D39" s="28" t="s">
        <v>3158</v>
      </c>
      <c r="E39" s="37">
        <v>6</v>
      </c>
      <c r="F39" s="28" t="s">
        <v>1293</v>
      </c>
      <c r="G39" s="30">
        <v>17</v>
      </c>
      <c r="H39" s="19"/>
      <c r="I39" s="30">
        <v>9</v>
      </c>
      <c r="J39" s="19"/>
      <c r="K39" s="30">
        <v>1.24</v>
      </c>
      <c r="L39" s="19"/>
      <c r="M39" s="11">
        <f t="shared" si="0"/>
        <v>19.217391304347824</v>
      </c>
      <c r="N39" s="11">
        <f t="shared" si="1"/>
        <v>9</v>
      </c>
      <c r="O39" s="11">
        <f t="shared" si="4"/>
        <v>58.031088082901547</v>
      </c>
      <c r="P39" s="11">
        <f t="shared" si="3"/>
        <v>86.248479387249375</v>
      </c>
      <c r="Q39" s="111"/>
      <c r="R39" s="11">
        <v>86.248479387249375</v>
      </c>
      <c r="S39" s="19">
        <v>26</v>
      </c>
      <c r="T39" s="64" t="s">
        <v>3251</v>
      </c>
    </row>
    <row r="40" spans="1:20" ht="31.5">
      <c r="A40" s="13">
        <v>36</v>
      </c>
      <c r="B40" s="28" t="s">
        <v>83</v>
      </c>
      <c r="C40" s="35" t="s">
        <v>2012</v>
      </c>
      <c r="D40" s="28" t="s">
        <v>3183</v>
      </c>
      <c r="E40" s="37">
        <v>5</v>
      </c>
      <c r="F40" s="28" t="s">
        <v>36</v>
      </c>
      <c r="G40" s="30">
        <v>15</v>
      </c>
      <c r="H40" s="19"/>
      <c r="I40" s="30">
        <v>10</v>
      </c>
      <c r="J40" s="19"/>
      <c r="K40" s="37">
        <v>1.0900000000000001</v>
      </c>
      <c r="L40" s="19"/>
      <c r="M40" s="11">
        <f t="shared" si="0"/>
        <v>16.956521739130434</v>
      </c>
      <c r="N40" s="11">
        <f t="shared" si="1"/>
        <v>10</v>
      </c>
      <c r="O40" s="11">
        <f t="shared" si="4"/>
        <v>59.274611398963728</v>
      </c>
      <c r="P40" s="11">
        <f t="shared" si="3"/>
        <v>86.231133138094165</v>
      </c>
      <c r="Q40" s="64"/>
      <c r="R40" s="11">
        <v>86.231133138094165</v>
      </c>
      <c r="S40" s="19">
        <v>26</v>
      </c>
      <c r="T40" s="64" t="s">
        <v>3251</v>
      </c>
    </row>
    <row r="41" spans="1:20" ht="31.5">
      <c r="A41" s="13">
        <v>37</v>
      </c>
      <c r="B41" s="28" t="s">
        <v>568</v>
      </c>
      <c r="C41" s="13" t="s">
        <v>2118</v>
      </c>
      <c r="D41" s="136" t="s">
        <v>440</v>
      </c>
      <c r="E41" s="30">
        <v>6</v>
      </c>
      <c r="F41" s="28" t="s">
        <v>441</v>
      </c>
      <c r="G41" s="30">
        <v>16</v>
      </c>
      <c r="H41" s="19"/>
      <c r="I41" s="30">
        <v>10</v>
      </c>
      <c r="J41" s="19"/>
      <c r="K41" s="30">
        <v>1.27</v>
      </c>
      <c r="L41" s="19"/>
      <c r="M41" s="11">
        <f t="shared" si="0"/>
        <v>18.086956521739129</v>
      </c>
      <c r="N41" s="11">
        <f t="shared" si="1"/>
        <v>10</v>
      </c>
      <c r="O41" s="11">
        <f t="shared" si="4"/>
        <v>57.782383419689118</v>
      </c>
      <c r="P41" s="11">
        <f t="shared" si="3"/>
        <v>85.869339941428251</v>
      </c>
      <c r="Q41" s="111"/>
      <c r="R41" s="11">
        <v>85.869339941428251</v>
      </c>
      <c r="S41" s="19">
        <v>27</v>
      </c>
      <c r="T41" s="64" t="s">
        <v>3251</v>
      </c>
    </row>
    <row r="42" spans="1:20" ht="31.5">
      <c r="A42" s="13">
        <v>38</v>
      </c>
      <c r="B42" s="133" t="s">
        <v>456</v>
      </c>
      <c r="C42" s="13" t="s">
        <v>2064</v>
      </c>
      <c r="D42" s="28" t="s">
        <v>440</v>
      </c>
      <c r="E42" s="30">
        <v>5</v>
      </c>
      <c r="F42" s="28" t="s">
        <v>441</v>
      </c>
      <c r="G42" s="30">
        <v>15</v>
      </c>
      <c r="H42" s="19"/>
      <c r="I42" s="19">
        <v>10</v>
      </c>
      <c r="J42" s="19"/>
      <c r="K42" s="30">
        <v>1.1399999999999999</v>
      </c>
      <c r="L42" s="19"/>
      <c r="M42" s="11">
        <f t="shared" si="0"/>
        <v>16.956521739130434</v>
      </c>
      <c r="N42" s="11">
        <f t="shared" si="1"/>
        <v>10</v>
      </c>
      <c r="O42" s="11">
        <f t="shared" si="4"/>
        <v>58.860103626943001</v>
      </c>
      <c r="P42" s="11">
        <f t="shared" si="3"/>
        <v>85.816625366073438</v>
      </c>
      <c r="Q42" s="65"/>
      <c r="R42" s="11">
        <v>85.816625366073438</v>
      </c>
      <c r="S42" s="19">
        <v>28</v>
      </c>
      <c r="T42" s="64" t="s">
        <v>3251</v>
      </c>
    </row>
    <row r="43" spans="1:20" ht="31.5">
      <c r="A43" s="13">
        <v>39</v>
      </c>
      <c r="B43" s="28" t="s">
        <v>1173</v>
      </c>
      <c r="C43" s="13" t="s">
        <v>2211</v>
      </c>
      <c r="D43" s="28" t="s">
        <v>3156</v>
      </c>
      <c r="E43" s="30">
        <v>6</v>
      </c>
      <c r="F43" s="28" t="s">
        <v>1052</v>
      </c>
      <c r="G43" s="30">
        <v>18</v>
      </c>
      <c r="H43" s="19"/>
      <c r="I43" s="30">
        <v>7</v>
      </c>
      <c r="J43" s="19"/>
      <c r="K43" s="30">
        <v>1.25</v>
      </c>
      <c r="L43" s="19"/>
      <c r="M43" s="11">
        <f t="shared" si="0"/>
        <v>20.347826086956523</v>
      </c>
      <c r="N43" s="11">
        <f t="shared" si="1"/>
        <v>7</v>
      </c>
      <c r="O43" s="11">
        <f t="shared" si="4"/>
        <v>57.948186528497409</v>
      </c>
      <c r="P43" s="11">
        <f t="shared" si="3"/>
        <v>85.296012615453932</v>
      </c>
      <c r="Q43" s="111"/>
      <c r="R43" s="11">
        <v>85.296012615453932</v>
      </c>
      <c r="S43" s="19">
        <v>29</v>
      </c>
      <c r="T43" s="64" t="s">
        <v>3251</v>
      </c>
    </row>
    <row r="44" spans="1:20" ht="31.5">
      <c r="A44" s="13">
        <v>40</v>
      </c>
      <c r="B44" s="133" t="s">
        <v>538</v>
      </c>
      <c r="C44" s="13" t="s">
        <v>2109</v>
      </c>
      <c r="D44" s="28" t="s">
        <v>440</v>
      </c>
      <c r="E44" s="30">
        <v>6</v>
      </c>
      <c r="F44" s="28" t="s">
        <v>518</v>
      </c>
      <c r="G44" s="30">
        <v>17</v>
      </c>
      <c r="H44" s="19"/>
      <c r="I44" s="19">
        <v>8.6</v>
      </c>
      <c r="J44" s="19"/>
      <c r="K44" s="30">
        <v>1.34</v>
      </c>
      <c r="L44" s="19"/>
      <c r="M44" s="11">
        <f t="shared" si="0"/>
        <v>19.217391304347824</v>
      </c>
      <c r="N44" s="11">
        <f t="shared" si="1"/>
        <v>8.6</v>
      </c>
      <c r="O44" s="11">
        <f t="shared" si="4"/>
        <v>57.202072538860101</v>
      </c>
      <c r="P44" s="11">
        <f t="shared" si="3"/>
        <v>85.019463843207916</v>
      </c>
      <c r="Q44" s="65"/>
      <c r="R44" s="11">
        <v>85.019463843207916</v>
      </c>
      <c r="S44" s="19">
        <v>30</v>
      </c>
      <c r="T44" s="64" t="s">
        <v>3251</v>
      </c>
    </row>
    <row r="45" spans="1:20" ht="31.5">
      <c r="A45" s="13">
        <v>41</v>
      </c>
      <c r="B45" s="133" t="s">
        <v>464</v>
      </c>
      <c r="C45" s="13" t="s">
        <v>2070</v>
      </c>
      <c r="D45" s="28" t="s">
        <v>440</v>
      </c>
      <c r="E45" s="30">
        <v>5</v>
      </c>
      <c r="F45" s="28" t="s">
        <v>441</v>
      </c>
      <c r="G45" s="30">
        <v>15</v>
      </c>
      <c r="H45" s="19"/>
      <c r="I45" s="19">
        <v>10</v>
      </c>
      <c r="J45" s="19"/>
      <c r="K45" s="30">
        <v>1.25</v>
      </c>
      <c r="L45" s="19"/>
      <c r="M45" s="11">
        <f t="shared" si="0"/>
        <v>16.956521739130434</v>
      </c>
      <c r="N45" s="11">
        <f t="shared" si="1"/>
        <v>10</v>
      </c>
      <c r="O45" s="11">
        <f t="shared" si="4"/>
        <v>57.948186528497409</v>
      </c>
      <c r="P45" s="11">
        <f t="shared" si="3"/>
        <v>84.904708267627839</v>
      </c>
      <c r="Q45" s="65"/>
      <c r="R45" s="11">
        <v>84.904708267627839</v>
      </c>
      <c r="S45" s="19">
        <v>31</v>
      </c>
      <c r="T45" s="64" t="s">
        <v>3251</v>
      </c>
    </row>
    <row r="46" spans="1:20" ht="31.5">
      <c r="A46" s="13">
        <v>42</v>
      </c>
      <c r="B46" s="133" t="s">
        <v>385</v>
      </c>
      <c r="C46" s="13" t="s">
        <v>2049</v>
      </c>
      <c r="D46" s="28" t="s">
        <v>3152</v>
      </c>
      <c r="E46" s="30">
        <v>5</v>
      </c>
      <c r="F46" s="28" t="s">
        <v>384</v>
      </c>
      <c r="G46" s="30">
        <v>15</v>
      </c>
      <c r="H46" s="19"/>
      <c r="I46" s="30">
        <v>9</v>
      </c>
      <c r="J46" s="19"/>
      <c r="K46" s="30">
        <v>1.1299999999999999</v>
      </c>
      <c r="L46" s="19"/>
      <c r="M46" s="11">
        <f t="shared" si="0"/>
        <v>16.956521739130434</v>
      </c>
      <c r="N46" s="11">
        <f t="shared" si="1"/>
        <v>9</v>
      </c>
      <c r="O46" s="11">
        <f t="shared" si="4"/>
        <v>58.943005181347147</v>
      </c>
      <c r="P46" s="11">
        <f t="shared" si="3"/>
        <v>84.899526920477584</v>
      </c>
      <c r="Q46" s="65"/>
      <c r="R46" s="11">
        <v>84.899526920477584</v>
      </c>
      <c r="S46" s="19">
        <v>31</v>
      </c>
      <c r="T46" s="64" t="s">
        <v>3251</v>
      </c>
    </row>
    <row r="47" spans="1:20" ht="31.5">
      <c r="A47" s="13">
        <v>43</v>
      </c>
      <c r="B47" s="28" t="s">
        <v>1141</v>
      </c>
      <c r="C47" s="13" t="s">
        <v>2196</v>
      </c>
      <c r="D47" s="28" t="s">
        <v>3156</v>
      </c>
      <c r="E47" s="30">
        <v>5</v>
      </c>
      <c r="F47" s="28" t="s">
        <v>1052</v>
      </c>
      <c r="G47" s="30">
        <v>16</v>
      </c>
      <c r="H47" s="19"/>
      <c r="I47" s="30">
        <v>9</v>
      </c>
      <c r="J47" s="19"/>
      <c r="K47" s="30">
        <v>1.27</v>
      </c>
      <c r="L47" s="19"/>
      <c r="M47" s="11">
        <f t="shared" si="0"/>
        <v>18.086956521739129</v>
      </c>
      <c r="N47" s="11">
        <f t="shared" si="1"/>
        <v>9</v>
      </c>
      <c r="O47" s="11">
        <f t="shared" si="4"/>
        <v>57.782383419689118</v>
      </c>
      <c r="P47" s="11">
        <f t="shared" si="3"/>
        <v>84.869339941428251</v>
      </c>
      <c r="Q47" s="111"/>
      <c r="R47" s="11">
        <v>84.869339941428251</v>
      </c>
      <c r="S47" s="19">
        <v>31</v>
      </c>
      <c r="T47" s="64" t="s">
        <v>3251</v>
      </c>
    </row>
    <row r="48" spans="1:20" ht="31.5">
      <c r="A48" s="13">
        <v>44</v>
      </c>
      <c r="B48" s="28" t="s">
        <v>1146</v>
      </c>
      <c r="C48" s="13" t="s">
        <v>2201</v>
      </c>
      <c r="D48" s="28" t="s">
        <v>3156</v>
      </c>
      <c r="E48" s="30">
        <v>5</v>
      </c>
      <c r="F48" s="28" t="s">
        <v>1052</v>
      </c>
      <c r="G48" s="30">
        <v>18</v>
      </c>
      <c r="H48" s="19"/>
      <c r="I48" s="30">
        <v>8</v>
      </c>
      <c r="J48" s="19"/>
      <c r="K48" s="30">
        <v>1.43</v>
      </c>
      <c r="L48" s="19"/>
      <c r="M48" s="11">
        <f t="shared" si="0"/>
        <v>20.347826086956523</v>
      </c>
      <c r="N48" s="11">
        <f t="shared" si="1"/>
        <v>8</v>
      </c>
      <c r="O48" s="11">
        <f t="shared" si="4"/>
        <v>56.4559585492228</v>
      </c>
      <c r="P48" s="11">
        <f t="shared" si="3"/>
        <v>84.80378463617933</v>
      </c>
      <c r="Q48" s="111"/>
      <c r="R48" s="11">
        <v>84.80378463617933</v>
      </c>
      <c r="S48" s="19">
        <v>32</v>
      </c>
      <c r="T48" s="64" t="s">
        <v>3251</v>
      </c>
    </row>
    <row r="49" spans="1:20" ht="31.5">
      <c r="A49" s="13">
        <v>45</v>
      </c>
      <c r="B49" s="28" t="s">
        <v>567</v>
      </c>
      <c r="C49" s="13" t="s">
        <v>2117</v>
      </c>
      <c r="D49" s="28" t="s">
        <v>440</v>
      </c>
      <c r="E49" s="30">
        <v>6</v>
      </c>
      <c r="F49" s="28" t="s">
        <v>441</v>
      </c>
      <c r="G49" s="30">
        <v>15</v>
      </c>
      <c r="H49" s="19"/>
      <c r="I49" s="30">
        <v>10</v>
      </c>
      <c r="J49" s="19"/>
      <c r="K49" s="30">
        <v>1.27</v>
      </c>
      <c r="L49" s="19"/>
      <c r="M49" s="11">
        <f t="shared" si="0"/>
        <v>16.956521739130434</v>
      </c>
      <c r="N49" s="11">
        <f t="shared" si="1"/>
        <v>10</v>
      </c>
      <c r="O49" s="11">
        <f t="shared" si="4"/>
        <v>57.782383419689118</v>
      </c>
      <c r="P49" s="11">
        <f t="shared" si="3"/>
        <v>84.738905158819549</v>
      </c>
      <c r="Q49" s="111"/>
      <c r="R49" s="11">
        <v>84.738905158819549</v>
      </c>
      <c r="S49" s="19">
        <v>33</v>
      </c>
      <c r="T49" s="64" t="s">
        <v>3251</v>
      </c>
    </row>
    <row r="50" spans="1:20" ht="31.5">
      <c r="A50" s="13">
        <v>46</v>
      </c>
      <c r="B50" s="28" t="s">
        <v>2260</v>
      </c>
      <c r="C50" s="30" t="s">
        <v>2261</v>
      </c>
      <c r="D50" s="28" t="s">
        <v>440</v>
      </c>
      <c r="E50" s="30">
        <v>5</v>
      </c>
      <c r="F50" s="28" t="s">
        <v>475</v>
      </c>
      <c r="G50" s="30">
        <v>18</v>
      </c>
      <c r="H50" s="19"/>
      <c r="I50" s="30">
        <v>6.5</v>
      </c>
      <c r="J50" s="19"/>
      <c r="K50" s="30">
        <v>1.27</v>
      </c>
      <c r="L50" s="19"/>
      <c r="M50" s="11">
        <f t="shared" si="0"/>
        <v>20.347826086956523</v>
      </c>
      <c r="N50" s="11">
        <f t="shared" si="1"/>
        <v>6.5</v>
      </c>
      <c r="O50" s="11">
        <f t="shared" si="4"/>
        <v>57.782383419689118</v>
      </c>
      <c r="P50" s="11">
        <f t="shared" si="3"/>
        <v>84.630209506645642</v>
      </c>
      <c r="Q50" s="111"/>
      <c r="R50" s="11">
        <v>84.630209506645642</v>
      </c>
      <c r="S50" s="19">
        <v>34</v>
      </c>
      <c r="T50" s="64" t="s">
        <v>3251</v>
      </c>
    </row>
    <row r="51" spans="1:20" ht="32.25" customHeight="1">
      <c r="A51" s="13">
        <v>47</v>
      </c>
      <c r="B51" s="28" t="s">
        <v>1184</v>
      </c>
      <c r="C51" s="13" t="s">
        <v>2222</v>
      </c>
      <c r="D51" s="28" t="s">
        <v>3156</v>
      </c>
      <c r="E51" s="30">
        <v>6</v>
      </c>
      <c r="F51" s="28" t="s">
        <v>1052</v>
      </c>
      <c r="G51" s="30">
        <v>19</v>
      </c>
      <c r="H51" s="19"/>
      <c r="I51" s="30">
        <v>6.5</v>
      </c>
      <c r="J51" s="19"/>
      <c r="K51" s="30">
        <v>1.41</v>
      </c>
      <c r="L51" s="19"/>
      <c r="M51" s="11">
        <f t="shared" si="0"/>
        <v>21.478260869565219</v>
      </c>
      <c r="N51" s="11">
        <f t="shared" si="1"/>
        <v>6.5</v>
      </c>
      <c r="O51" s="11">
        <f t="shared" si="4"/>
        <v>56.621761658031083</v>
      </c>
      <c r="P51" s="11">
        <f t="shared" si="3"/>
        <v>84.600022527596309</v>
      </c>
      <c r="Q51" s="111"/>
      <c r="R51" s="11">
        <v>84.600022527596309</v>
      </c>
      <c r="S51" s="19">
        <v>34</v>
      </c>
      <c r="T51" s="64" t="s">
        <v>3251</v>
      </c>
    </row>
    <row r="52" spans="1:20" ht="31.5">
      <c r="A52" s="13">
        <v>48</v>
      </c>
      <c r="B52" s="28" t="s">
        <v>257</v>
      </c>
      <c r="C52" s="13" t="s">
        <v>2031</v>
      </c>
      <c r="D52" s="28" t="s">
        <v>254</v>
      </c>
      <c r="E52" s="30">
        <v>5</v>
      </c>
      <c r="F52" s="28" t="s">
        <v>255</v>
      </c>
      <c r="G52" s="30">
        <v>17</v>
      </c>
      <c r="H52" s="19"/>
      <c r="I52" s="30">
        <v>8</v>
      </c>
      <c r="J52" s="19"/>
      <c r="K52" s="30">
        <v>1.32</v>
      </c>
      <c r="L52" s="19"/>
      <c r="M52" s="11">
        <f t="shared" si="0"/>
        <v>19.217391304347824</v>
      </c>
      <c r="N52" s="11">
        <f t="shared" si="1"/>
        <v>8</v>
      </c>
      <c r="O52" s="11">
        <f t="shared" si="4"/>
        <v>57.367875647668392</v>
      </c>
      <c r="P52" s="11">
        <f t="shared" si="3"/>
        <v>84.585266952016212</v>
      </c>
      <c r="Q52" s="65"/>
      <c r="R52" s="11">
        <v>84.585266952016212</v>
      </c>
      <c r="S52" s="19">
        <v>34</v>
      </c>
      <c r="T52" s="64" t="s">
        <v>3251</v>
      </c>
    </row>
    <row r="53" spans="1:20" ht="31.5">
      <c r="A53" s="13">
        <v>49</v>
      </c>
      <c r="B53" s="28" t="s">
        <v>3187</v>
      </c>
      <c r="C53" s="13" t="s">
        <v>2226</v>
      </c>
      <c r="D53" s="28" t="s">
        <v>1224</v>
      </c>
      <c r="E53" s="30">
        <v>5</v>
      </c>
      <c r="F53" s="28" t="s">
        <v>1225</v>
      </c>
      <c r="G53" s="30">
        <v>14</v>
      </c>
      <c r="H53" s="19"/>
      <c r="I53" s="30">
        <v>8.8000000000000007</v>
      </c>
      <c r="J53" s="19"/>
      <c r="K53" s="30">
        <v>1.01</v>
      </c>
      <c r="L53" s="19"/>
      <c r="M53" s="11">
        <f t="shared" si="0"/>
        <v>15.826086956521738</v>
      </c>
      <c r="N53" s="11">
        <f t="shared" si="1"/>
        <v>8.8000000000000007</v>
      </c>
      <c r="O53" s="11">
        <f t="shared" si="4"/>
        <v>59.937823834196891</v>
      </c>
      <c r="P53" s="11">
        <f t="shared" si="3"/>
        <v>84.563910790718637</v>
      </c>
      <c r="Q53" s="111"/>
      <c r="R53" s="11">
        <v>84.563910790718637</v>
      </c>
      <c r="S53" s="19">
        <v>34</v>
      </c>
      <c r="T53" s="64" t="s">
        <v>3251</v>
      </c>
    </row>
    <row r="54" spans="1:20" ht="31.5">
      <c r="A54" s="13">
        <v>50</v>
      </c>
      <c r="B54" s="133" t="s">
        <v>392</v>
      </c>
      <c r="C54" s="37" t="s">
        <v>2050</v>
      </c>
      <c r="D54" s="28" t="s">
        <v>3152</v>
      </c>
      <c r="E54" s="30">
        <v>6</v>
      </c>
      <c r="F54" s="28" t="s">
        <v>390</v>
      </c>
      <c r="G54" s="30">
        <v>15</v>
      </c>
      <c r="H54" s="19"/>
      <c r="I54" s="30">
        <v>8.6999999999999993</v>
      </c>
      <c r="J54" s="19"/>
      <c r="K54" s="26">
        <v>1.1399999999999999</v>
      </c>
      <c r="L54" s="19"/>
      <c r="M54" s="11">
        <f t="shared" si="0"/>
        <v>16.956521739130434</v>
      </c>
      <c r="N54" s="11">
        <f t="shared" si="1"/>
        <v>8.6999999999999993</v>
      </c>
      <c r="O54" s="11">
        <f t="shared" si="4"/>
        <v>58.860103626943001</v>
      </c>
      <c r="P54" s="11">
        <f t="shared" si="3"/>
        <v>84.516625366073441</v>
      </c>
      <c r="Q54" s="65"/>
      <c r="R54" s="11">
        <v>84.516625366073441</v>
      </c>
      <c r="S54" s="19">
        <v>35</v>
      </c>
      <c r="T54" s="64" t="s">
        <v>3251</v>
      </c>
    </row>
    <row r="55" spans="1:20" ht="31.5">
      <c r="A55" s="13">
        <v>51</v>
      </c>
      <c r="B55" s="28" t="s">
        <v>811</v>
      </c>
      <c r="C55" s="130" t="s">
        <v>2143</v>
      </c>
      <c r="D55" s="28" t="s">
        <v>812</v>
      </c>
      <c r="E55" s="30">
        <v>5</v>
      </c>
      <c r="F55" s="28" t="s">
        <v>813</v>
      </c>
      <c r="G55" s="30">
        <v>16</v>
      </c>
      <c r="H55" s="19"/>
      <c r="I55" s="30">
        <v>8.1</v>
      </c>
      <c r="J55" s="19"/>
      <c r="K55" s="30">
        <v>1.22</v>
      </c>
      <c r="L55" s="19"/>
      <c r="M55" s="11">
        <f t="shared" si="0"/>
        <v>18.086956521739129</v>
      </c>
      <c r="N55" s="11">
        <f t="shared" si="1"/>
        <v>8.1</v>
      </c>
      <c r="O55" s="11">
        <f t="shared" si="4"/>
        <v>58.196891191709845</v>
      </c>
      <c r="P55" s="11">
        <f t="shared" si="3"/>
        <v>84.383847713448972</v>
      </c>
      <c r="Q55" s="111"/>
      <c r="R55" s="11">
        <v>84.383847713448972</v>
      </c>
      <c r="S55" s="19">
        <v>36</v>
      </c>
      <c r="T55" s="64" t="s">
        <v>3251</v>
      </c>
    </row>
    <row r="56" spans="1:20" ht="31.5">
      <c r="A56" s="13">
        <v>52</v>
      </c>
      <c r="B56" s="28" t="s">
        <v>454</v>
      </c>
      <c r="C56" s="13" t="s">
        <v>2062</v>
      </c>
      <c r="D56" s="28" t="s">
        <v>440</v>
      </c>
      <c r="E56" s="30">
        <v>5</v>
      </c>
      <c r="F56" s="28" t="s">
        <v>441</v>
      </c>
      <c r="G56" s="30">
        <v>14</v>
      </c>
      <c r="H56" s="19"/>
      <c r="I56" s="30">
        <v>10</v>
      </c>
      <c r="J56" s="19"/>
      <c r="K56" s="30">
        <v>1.18</v>
      </c>
      <c r="L56" s="19"/>
      <c r="M56" s="11">
        <f t="shared" si="0"/>
        <v>15.826086956521738</v>
      </c>
      <c r="N56" s="11">
        <f t="shared" si="1"/>
        <v>10</v>
      </c>
      <c r="O56" s="11">
        <f t="shared" si="4"/>
        <v>58.528497409326427</v>
      </c>
      <c r="P56" s="11">
        <f t="shared" si="3"/>
        <v>84.354584365848169</v>
      </c>
      <c r="Q56" s="65"/>
      <c r="R56" s="11">
        <v>84.354584365848169</v>
      </c>
      <c r="S56" s="19">
        <v>36</v>
      </c>
      <c r="T56" s="64" t="s">
        <v>3251</v>
      </c>
    </row>
    <row r="57" spans="1:20" ht="31.5">
      <c r="A57" s="13">
        <v>53</v>
      </c>
      <c r="B57" s="28" t="s">
        <v>1290</v>
      </c>
      <c r="C57" s="30" t="s">
        <v>2233</v>
      </c>
      <c r="D57" s="28" t="s">
        <v>3158</v>
      </c>
      <c r="E57" s="37">
        <v>6</v>
      </c>
      <c r="F57" s="28" t="s">
        <v>1293</v>
      </c>
      <c r="G57" s="30">
        <v>14</v>
      </c>
      <c r="H57" s="19"/>
      <c r="I57" s="30">
        <v>10</v>
      </c>
      <c r="J57" s="19"/>
      <c r="K57" s="30">
        <v>1.19</v>
      </c>
      <c r="L57" s="19"/>
      <c r="M57" s="11">
        <f t="shared" si="0"/>
        <v>15.826086956521738</v>
      </c>
      <c r="N57" s="11">
        <f t="shared" si="1"/>
        <v>10</v>
      </c>
      <c r="O57" s="11">
        <f t="shared" si="4"/>
        <v>58.445595854922281</v>
      </c>
      <c r="P57" s="11">
        <f t="shared" si="3"/>
        <v>84.271682811444023</v>
      </c>
      <c r="Q57" s="111"/>
      <c r="R57" s="11">
        <v>84.271682811444023</v>
      </c>
      <c r="S57" s="19">
        <v>37</v>
      </c>
      <c r="T57" s="64" t="s">
        <v>3251</v>
      </c>
    </row>
    <row r="58" spans="1:20" ht="31.5">
      <c r="A58" s="13">
        <v>54</v>
      </c>
      <c r="B58" s="132" t="s">
        <v>1289</v>
      </c>
      <c r="C58" s="30" t="s">
        <v>2232</v>
      </c>
      <c r="D58" s="28" t="s">
        <v>3158</v>
      </c>
      <c r="E58" s="37">
        <v>6</v>
      </c>
      <c r="F58" s="28" t="s">
        <v>1292</v>
      </c>
      <c r="G58" s="30">
        <v>18</v>
      </c>
      <c r="H58" s="19"/>
      <c r="I58" s="30">
        <v>7</v>
      </c>
      <c r="J58" s="19"/>
      <c r="K58" s="30">
        <v>1.41</v>
      </c>
      <c r="L58" s="19"/>
      <c r="M58" s="11">
        <f t="shared" si="0"/>
        <v>20.347826086956523</v>
      </c>
      <c r="N58" s="11">
        <f t="shared" si="1"/>
        <v>7</v>
      </c>
      <c r="O58" s="11">
        <f t="shared" si="4"/>
        <v>56.621761658031083</v>
      </c>
      <c r="P58" s="11">
        <f t="shared" si="3"/>
        <v>83.969587744987606</v>
      </c>
      <c r="Q58" s="111"/>
      <c r="R58" s="11">
        <v>83.969587744987606</v>
      </c>
      <c r="S58" s="19">
        <v>38</v>
      </c>
      <c r="T58" s="64" t="s">
        <v>3251</v>
      </c>
    </row>
    <row r="59" spans="1:20" ht="31.5">
      <c r="A59" s="13">
        <v>55</v>
      </c>
      <c r="B59" s="28" t="s">
        <v>1166</v>
      </c>
      <c r="C59" s="13" t="s">
        <v>2204</v>
      </c>
      <c r="D59" s="28" t="s">
        <v>3156</v>
      </c>
      <c r="E59" s="30">
        <v>6</v>
      </c>
      <c r="F59" s="28" t="s">
        <v>1052</v>
      </c>
      <c r="G59" s="30">
        <v>16</v>
      </c>
      <c r="H59" s="19"/>
      <c r="I59" s="30">
        <v>7.5</v>
      </c>
      <c r="J59" s="19"/>
      <c r="K59" s="30">
        <v>1.25</v>
      </c>
      <c r="L59" s="19"/>
      <c r="M59" s="11">
        <f t="shared" si="0"/>
        <v>18.086956521739129</v>
      </c>
      <c r="N59" s="11">
        <f t="shared" si="1"/>
        <v>7.5</v>
      </c>
      <c r="O59" s="11">
        <f t="shared" si="4"/>
        <v>57.948186528497409</v>
      </c>
      <c r="P59" s="11">
        <f t="shared" si="3"/>
        <v>83.535143050236542</v>
      </c>
      <c r="Q59" s="111"/>
      <c r="R59" s="11">
        <v>83.535143050236542</v>
      </c>
      <c r="S59" s="19">
        <v>39</v>
      </c>
      <c r="T59" s="64" t="s">
        <v>3251</v>
      </c>
    </row>
    <row r="60" spans="1:20" ht="31.5">
      <c r="A60" s="13">
        <v>56</v>
      </c>
      <c r="B60" s="28" t="s">
        <v>1136</v>
      </c>
      <c r="C60" s="13" t="s">
        <v>2191</v>
      </c>
      <c r="D60" s="28" t="s">
        <v>3156</v>
      </c>
      <c r="E60" s="30">
        <v>5</v>
      </c>
      <c r="F60" s="28" t="s">
        <v>1052</v>
      </c>
      <c r="G60" s="30">
        <v>19</v>
      </c>
      <c r="H60" s="19"/>
      <c r="I60" s="30">
        <v>6</v>
      </c>
      <c r="J60" s="19"/>
      <c r="K60" s="30">
        <v>1.49</v>
      </c>
      <c r="L60" s="19"/>
      <c r="M60" s="11">
        <f t="shared" si="0"/>
        <v>21.478260869565219</v>
      </c>
      <c r="N60" s="11">
        <f t="shared" si="1"/>
        <v>6</v>
      </c>
      <c r="O60" s="11">
        <f t="shared" si="4"/>
        <v>55.95854922279792</v>
      </c>
      <c r="P60" s="11">
        <f t="shared" si="3"/>
        <v>83.436810092363146</v>
      </c>
      <c r="Q60" s="111"/>
      <c r="R60" s="11">
        <v>83.436810092363146</v>
      </c>
      <c r="S60" s="19">
        <v>40</v>
      </c>
      <c r="T60" s="64" t="s">
        <v>3251</v>
      </c>
    </row>
    <row r="61" spans="1:20" ht="31.5">
      <c r="A61" s="13">
        <v>57</v>
      </c>
      <c r="B61" s="133" t="s">
        <v>544</v>
      </c>
      <c r="C61" s="13" t="s">
        <v>2110</v>
      </c>
      <c r="D61" s="28" t="s">
        <v>440</v>
      </c>
      <c r="E61" s="30">
        <v>6</v>
      </c>
      <c r="F61" s="28" t="s">
        <v>518</v>
      </c>
      <c r="G61" s="30">
        <v>12</v>
      </c>
      <c r="H61" s="19"/>
      <c r="I61" s="30">
        <v>10</v>
      </c>
      <c r="J61" s="19"/>
      <c r="K61" s="30">
        <v>1.02</v>
      </c>
      <c r="L61" s="19"/>
      <c r="M61" s="11">
        <f t="shared" si="0"/>
        <v>13.565217391304348</v>
      </c>
      <c r="N61" s="11">
        <f t="shared" si="1"/>
        <v>10</v>
      </c>
      <c r="O61" s="11">
        <f t="shared" si="4"/>
        <v>59.854922279792746</v>
      </c>
      <c r="P61" s="11">
        <f t="shared" si="3"/>
        <v>83.42013967109709</v>
      </c>
      <c r="Q61" s="65"/>
      <c r="R61" s="11">
        <v>83.42013967109709</v>
      </c>
      <c r="S61" s="19">
        <v>40</v>
      </c>
      <c r="T61" s="64" t="s">
        <v>3251</v>
      </c>
    </row>
    <row r="62" spans="1:20" ht="47.25">
      <c r="A62" s="13">
        <v>58</v>
      </c>
      <c r="B62" s="133" t="s">
        <v>772</v>
      </c>
      <c r="C62" s="37" t="s">
        <v>2137</v>
      </c>
      <c r="D62" s="28" t="s">
        <v>769</v>
      </c>
      <c r="E62" s="30">
        <v>6</v>
      </c>
      <c r="F62" s="28" t="s">
        <v>770</v>
      </c>
      <c r="G62" s="19">
        <v>18</v>
      </c>
      <c r="H62" s="19"/>
      <c r="I62" s="19">
        <v>7</v>
      </c>
      <c r="J62" s="19"/>
      <c r="K62" s="30">
        <v>1.48</v>
      </c>
      <c r="L62" s="19"/>
      <c r="M62" s="11">
        <f t="shared" si="0"/>
        <v>20.347826086956523</v>
      </c>
      <c r="N62" s="11">
        <f t="shared" si="1"/>
        <v>7</v>
      </c>
      <c r="O62" s="11">
        <f t="shared" si="4"/>
        <v>56.041450777202066</v>
      </c>
      <c r="P62" s="11">
        <f t="shared" si="3"/>
        <v>83.389276864158589</v>
      </c>
      <c r="Q62" s="111"/>
      <c r="R62" s="11">
        <v>83.389276864158589</v>
      </c>
      <c r="S62" s="19">
        <v>40</v>
      </c>
      <c r="T62" s="64" t="s">
        <v>3251</v>
      </c>
    </row>
    <row r="63" spans="1:20" ht="31.5">
      <c r="A63" s="13">
        <v>59</v>
      </c>
      <c r="B63" s="133" t="s">
        <v>716</v>
      </c>
      <c r="C63" s="13" t="s">
        <v>2128</v>
      </c>
      <c r="D63" s="28" t="s">
        <v>687</v>
      </c>
      <c r="E63" s="30">
        <v>6</v>
      </c>
      <c r="F63" s="28" t="s">
        <v>689</v>
      </c>
      <c r="G63" s="30">
        <v>17</v>
      </c>
      <c r="H63" s="19"/>
      <c r="I63" s="30">
        <v>8</v>
      </c>
      <c r="J63" s="19"/>
      <c r="K63" s="30">
        <v>1.47</v>
      </c>
      <c r="L63" s="19"/>
      <c r="M63" s="11">
        <f t="shared" si="0"/>
        <v>19.217391304347824</v>
      </c>
      <c r="N63" s="11">
        <f t="shared" si="1"/>
        <v>8</v>
      </c>
      <c r="O63" s="11">
        <f t="shared" si="4"/>
        <v>56.124352331606218</v>
      </c>
      <c r="P63" s="11">
        <f t="shared" si="3"/>
        <v>83.341743635954046</v>
      </c>
      <c r="Q63" s="111"/>
      <c r="R63" s="11">
        <v>83.341743635954046</v>
      </c>
      <c r="S63" s="19">
        <v>41</v>
      </c>
      <c r="T63" s="64" t="s">
        <v>3251</v>
      </c>
    </row>
    <row r="64" spans="1:20" ht="31.5">
      <c r="A64" s="13">
        <v>60</v>
      </c>
      <c r="B64" s="28" t="s">
        <v>895</v>
      </c>
      <c r="C64" s="13" t="s">
        <v>2172</v>
      </c>
      <c r="D64" s="28" t="s">
        <v>2248</v>
      </c>
      <c r="E64" s="30">
        <v>6</v>
      </c>
      <c r="F64" s="28" t="s">
        <v>3160</v>
      </c>
      <c r="G64" s="30">
        <v>13</v>
      </c>
      <c r="H64" s="19"/>
      <c r="I64" s="30">
        <v>9</v>
      </c>
      <c r="J64" s="19"/>
      <c r="K64" s="30">
        <v>1.05</v>
      </c>
      <c r="L64" s="19"/>
      <c r="M64" s="11">
        <f t="shared" si="0"/>
        <v>14.695652173913043</v>
      </c>
      <c r="N64" s="11">
        <f t="shared" si="1"/>
        <v>9</v>
      </c>
      <c r="O64" s="11">
        <f t="shared" si="4"/>
        <v>59.606217616580309</v>
      </c>
      <c r="P64" s="11">
        <f t="shared" si="3"/>
        <v>83.301869790493356</v>
      </c>
      <c r="Q64" s="111"/>
      <c r="R64" s="11">
        <v>83.301869790493356</v>
      </c>
      <c r="S64" s="19">
        <v>41</v>
      </c>
      <c r="T64" s="64" t="s">
        <v>3251</v>
      </c>
    </row>
    <row r="65" spans="1:20" ht="31.5">
      <c r="A65" s="13">
        <v>61</v>
      </c>
      <c r="B65" s="28" t="s">
        <v>3181</v>
      </c>
      <c r="C65" s="37" t="s">
        <v>2010</v>
      </c>
      <c r="D65" s="28" t="s">
        <v>3183</v>
      </c>
      <c r="E65" s="37">
        <v>6</v>
      </c>
      <c r="F65" s="132" t="s">
        <v>37</v>
      </c>
      <c r="G65" s="30">
        <v>13</v>
      </c>
      <c r="H65" s="19"/>
      <c r="I65" s="30">
        <v>10</v>
      </c>
      <c r="J65" s="19"/>
      <c r="K65" s="30">
        <v>1.2</v>
      </c>
      <c r="L65" s="19"/>
      <c r="M65" s="11">
        <f t="shared" si="0"/>
        <v>14.695652173913043</v>
      </c>
      <c r="N65" s="11">
        <f t="shared" si="1"/>
        <v>10</v>
      </c>
      <c r="O65" s="11">
        <f t="shared" si="4"/>
        <v>58.362694300518129</v>
      </c>
      <c r="P65" s="11">
        <f t="shared" si="3"/>
        <v>83.058346474431175</v>
      </c>
      <c r="Q65" s="64"/>
      <c r="R65" s="11">
        <v>83.058346474431175</v>
      </c>
      <c r="S65" s="19">
        <v>42</v>
      </c>
      <c r="T65" s="64" t="s">
        <v>3251</v>
      </c>
    </row>
    <row r="66" spans="1:20" ht="31.5">
      <c r="A66" s="13">
        <v>62</v>
      </c>
      <c r="B66" s="133" t="s">
        <v>461</v>
      </c>
      <c r="C66" s="13" t="s">
        <v>2068</v>
      </c>
      <c r="D66" s="28" t="s">
        <v>440</v>
      </c>
      <c r="E66" s="30">
        <v>5</v>
      </c>
      <c r="F66" s="28" t="s">
        <v>441</v>
      </c>
      <c r="G66" s="30">
        <v>15</v>
      </c>
      <c r="H66" s="19"/>
      <c r="I66" s="30">
        <v>9</v>
      </c>
      <c r="J66" s="19"/>
      <c r="K66" s="30">
        <v>1.37</v>
      </c>
      <c r="L66" s="19"/>
      <c r="M66" s="11">
        <f t="shared" si="0"/>
        <v>16.956521739130434</v>
      </c>
      <c r="N66" s="11">
        <f t="shared" si="1"/>
        <v>9</v>
      </c>
      <c r="O66" s="11">
        <f t="shared" si="4"/>
        <v>56.953367875647665</v>
      </c>
      <c r="P66" s="11">
        <f t="shared" si="3"/>
        <v>82.909889614778095</v>
      </c>
      <c r="Q66" s="65"/>
      <c r="R66" s="11">
        <v>82.909889614778095</v>
      </c>
      <c r="S66" s="19">
        <v>43</v>
      </c>
      <c r="T66" s="64" t="s">
        <v>3251</v>
      </c>
    </row>
    <row r="67" spans="1:20" ht="31.5">
      <c r="A67" s="13">
        <v>63</v>
      </c>
      <c r="B67" s="28" t="s">
        <v>455</v>
      </c>
      <c r="C67" s="13" t="s">
        <v>2063</v>
      </c>
      <c r="D67" s="28" t="s">
        <v>440</v>
      </c>
      <c r="E67" s="30">
        <v>5</v>
      </c>
      <c r="F67" s="28" t="s">
        <v>441</v>
      </c>
      <c r="G67" s="30">
        <v>13</v>
      </c>
      <c r="H67" s="19"/>
      <c r="I67" s="30">
        <v>10</v>
      </c>
      <c r="J67" s="19"/>
      <c r="K67" s="30">
        <v>1.22</v>
      </c>
      <c r="L67" s="19"/>
      <c r="M67" s="11">
        <f t="shared" si="0"/>
        <v>14.695652173913043</v>
      </c>
      <c r="N67" s="11">
        <f t="shared" si="1"/>
        <v>10</v>
      </c>
      <c r="O67" s="11">
        <f t="shared" si="4"/>
        <v>58.196891191709845</v>
      </c>
      <c r="P67" s="11">
        <f t="shared" si="3"/>
        <v>82.892543365622885</v>
      </c>
      <c r="Q67" s="65"/>
      <c r="R67" s="11">
        <v>82.892543365622885</v>
      </c>
      <c r="S67" s="19">
        <v>43</v>
      </c>
      <c r="T67" s="64" t="s">
        <v>3251</v>
      </c>
    </row>
    <row r="68" spans="1:20" ht="31.5">
      <c r="A68" s="13">
        <v>64</v>
      </c>
      <c r="B68" s="28" t="s">
        <v>492</v>
      </c>
      <c r="C68" s="13" t="s">
        <v>2087</v>
      </c>
      <c r="D68" s="28" t="s">
        <v>440</v>
      </c>
      <c r="E68" s="30">
        <v>5</v>
      </c>
      <c r="F68" s="28" t="s">
        <v>475</v>
      </c>
      <c r="G68" s="30">
        <v>13</v>
      </c>
      <c r="H68" s="19"/>
      <c r="I68" s="30">
        <v>9.9</v>
      </c>
      <c r="J68" s="19"/>
      <c r="K68" s="30">
        <v>1.23</v>
      </c>
      <c r="L68" s="19"/>
      <c r="M68" s="11">
        <f t="shared" si="0"/>
        <v>14.695652173913043</v>
      </c>
      <c r="N68" s="11">
        <f t="shared" si="1"/>
        <v>9.9</v>
      </c>
      <c r="O68" s="11">
        <f t="shared" si="4"/>
        <v>58.113989637305693</v>
      </c>
      <c r="P68" s="11">
        <f t="shared" si="3"/>
        <v>82.709641811218745</v>
      </c>
      <c r="Q68" s="65"/>
      <c r="R68" s="11">
        <v>82.709641811218745</v>
      </c>
      <c r="S68" s="19">
        <v>44</v>
      </c>
      <c r="T68" s="64" t="s">
        <v>3251</v>
      </c>
    </row>
    <row r="69" spans="1:20" ht="31.5">
      <c r="A69" s="13">
        <v>65</v>
      </c>
      <c r="B69" s="28" t="s">
        <v>1139</v>
      </c>
      <c r="C69" s="13" t="s">
        <v>2194</v>
      </c>
      <c r="D69" s="28" t="s">
        <v>3156</v>
      </c>
      <c r="E69" s="30">
        <v>5</v>
      </c>
      <c r="F69" s="28" t="s">
        <v>1052</v>
      </c>
      <c r="G69" s="30">
        <v>17</v>
      </c>
      <c r="H69" s="19"/>
      <c r="I69" s="30">
        <v>7.5</v>
      </c>
      <c r="J69" s="19"/>
      <c r="K69" s="30">
        <v>1.49</v>
      </c>
      <c r="L69" s="19"/>
      <c r="M69" s="11">
        <f t="shared" ref="M69:M132" si="5">IF(G69&lt;&gt;26,(26*G69)/MAX(G$5:G$250),26)</f>
        <v>19.217391304347824</v>
      </c>
      <c r="N69" s="11">
        <f t="shared" ref="N69:N132" si="6">IF(I69&lt;&gt;"",IF(I69=0,0,(10*I69)/MAX(I$5:I$250)),"0")</f>
        <v>7.5</v>
      </c>
      <c r="O69" s="11">
        <f t="shared" ref="O69:O100" si="7">IF(K69&lt;&gt;64,64/(MAX(K$5:K$250)-SMALL(K$5:K$250,COUNTIF(K$5:K$250,"&lt;=0")+1))*(MAX(K$5:K$250)-K69),64)</f>
        <v>55.95854922279792</v>
      </c>
      <c r="P69" s="11">
        <f t="shared" ref="P69:P132" si="8">M69+N69+O69</f>
        <v>82.675940527145741</v>
      </c>
      <c r="Q69" s="111"/>
      <c r="R69" s="11">
        <v>82.675940527145741</v>
      </c>
      <c r="S69" s="19">
        <v>44</v>
      </c>
      <c r="T69" s="64" t="s">
        <v>3251</v>
      </c>
    </row>
    <row r="70" spans="1:20" ht="31.5">
      <c r="A70" s="13">
        <v>66</v>
      </c>
      <c r="B70" s="28" t="s">
        <v>1135</v>
      </c>
      <c r="C70" s="13" t="s">
        <v>2190</v>
      </c>
      <c r="D70" s="28" t="s">
        <v>3156</v>
      </c>
      <c r="E70" s="30">
        <v>5</v>
      </c>
      <c r="F70" s="28" t="s">
        <v>1052</v>
      </c>
      <c r="G70" s="30">
        <v>16</v>
      </c>
      <c r="H70" s="19"/>
      <c r="I70" s="30">
        <v>8</v>
      </c>
      <c r="J70" s="19"/>
      <c r="K70" s="30">
        <v>1.42</v>
      </c>
      <c r="L70" s="19"/>
      <c r="M70" s="11">
        <f t="shared" si="5"/>
        <v>18.086956521739129</v>
      </c>
      <c r="N70" s="11">
        <f t="shared" si="6"/>
        <v>8</v>
      </c>
      <c r="O70" s="11">
        <f t="shared" si="7"/>
        <v>56.538860103626938</v>
      </c>
      <c r="P70" s="11">
        <f t="shared" si="8"/>
        <v>82.62581662536607</v>
      </c>
      <c r="Q70" s="111"/>
      <c r="R70" s="11">
        <v>82.62581662536607</v>
      </c>
      <c r="S70" s="19">
        <v>45</v>
      </c>
      <c r="T70" s="64" t="s">
        <v>3251</v>
      </c>
    </row>
    <row r="71" spans="1:20" ht="31.5">
      <c r="A71" s="13">
        <v>67</v>
      </c>
      <c r="B71" s="28" t="s">
        <v>1174</v>
      </c>
      <c r="C71" s="13" t="s">
        <v>2212</v>
      </c>
      <c r="D71" s="28" t="s">
        <v>3156</v>
      </c>
      <c r="E71" s="30">
        <v>6</v>
      </c>
      <c r="F71" s="28" t="s">
        <v>1052</v>
      </c>
      <c r="G71" s="30">
        <v>17</v>
      </c>
      <c r="H71" s="19"/>
      <c r="I71" s="30">
        <v>6.5</v>
      </c>
      <c r="J71" s="19"/>
      <c r="K71" s="30">
        <v>1.38</v>
      </c>
      <c r="L71" s="19"/>
      <c r="M71" s="11">
        <f t="shared" si="5"/>
        <v>19.217391304347824</v>
      </c>
      <c r="N71" s="11">
        <f t="shared" si="6"/>
        <v>6.5</v>
      </c>
      <c r="O71" s="11">
        <f t="shared" si="7"/>
        <v>56.870466321243519</v>
      </c>
      <c r="P71" s="11">
        <f t="shared" si="8"/>
        <v>82.58785762559134</v>
      </c>
      <c r="Q71" s="111"/>
      <c r="R71" s="11">
        <v>82.58785762559134</v>
      </c>
      <c r="S71" s="19">
        <v>45</v>
      </c>
      <c r="T71" s="64" t="s">
        <v>3251</v>
      </c>
    </row>
    <row r="72" spans="1:20" ht="31.5">
      <c r="A72" s="13">
        <v>68</v>
      </c>
      <c r="B72" s="28" t="s">
        <v>1134</v>
      </c>
      <c r="C72" s="13" t="s">
        <v>2189</v>
      </c>
      <c r="D72" s="28" t="s">
        <v>3156</v>
      </c>
      <c r="E72" s="30">
        <v>5</v>
      </c>
      <c r="F72" s="28" t="s">
        <v>1052</v>
      </c>
      <c r="G72" s="30">
        <v>17</v>
      </c>
      <c r="H72" s="19"/>
      <c r="I72" s="30">
        <v>7</v>
      </c>
      <c r="J72" s="19"/>
      <c r="K72" s="30">
        <v>1.47</v>
      </c>
      <c r="L72" s="19"/>
      <c r="M72" s="11">
        <f t="shared" si="5"/>
        <v>19.217391304347824</v>
      </c>
      <c r="N72" s="11">
        <f t="shared" si="6"/>
        <v>7</v>
      </c>
      <c r="O72" s="11">
        <f t="shared" si="7"/>
        <v>56.124352331606218</v>
      </c>
      <c r="P72" s="11">
        <f t="shared" si="8"/>
        <v>82.341743635954046</v>
      </c>
      <c r="Q72" s="111"/>
      <c r="R72" s="11">
        <v>82.341743635954046</v>
      </c>
      <c r="S72" s="19">
        <v>46</v>
      </c>
      <c r="T72" s="64" t="s">
        <v>3251</v>
      </c>
    </row>
    <row r="73" spans="1:20" ht="31.5">
      <c r="A73" s="13">
        <v>69</v>
      </c>
      <c r="B73" s="28" t="s">
        <v>2266</v>
      </c>
      <c r="C73" s="13" t="s">
        <v>2267</v>
      </c>
      <c r="D73" s="28" t="s">
        <v>440</v>
      </c>
      <c r="E73" s="30">
        <v>5</v>
      </c>
      <c r="F73" s="28" t="s">
        <v>475</v>
      </c>
      <c r="G73" s="30">
        <v>13</v>
      </c>
      <c r="H73" s="19"/>
      <c r="I73" s="30">
        <v>8.9</v>
      </c>
      <c r="J73" s="19"/>
      <c r="K73" s="30">
        <v>1.19</v>
      </c>
      <c r="L73" s="19"/>
      <c r="M73" s="11">
        <f t="shared" si="5"/>
        <v>14.695652173913043</v>
      </c>
      <c r="N73" s="11">
        <f t="shared" si="6"/>
        <v>8.9</v>
      </c>
      <c r="O73" s="11">
        <f t="shared" si="7"/>
        <v>58.445595854922281</v>
      </c>
      <c r="P73" s="11">
        <f t="shared" si="8"/>
        <v>82.041248028835327</v>
      </c>
      <c r="Q73" s="111"/>
      <c r="R73" s="11">
        <v>82.041248028835327</v>
      </c>
      <c r="S73" s="19">
        <v>47</v>
      </c>
      <c r="T73" s="64" t="s">
        <v>3251</v>
      </c>
    </row>
    <row r="74" spans="1:20" ht="27.75" customHeight="1">
      <c r="A74" s="13">
        <v>70</v>
      </c>
      <c r="B74" s="133" t="s">
        <v>491</v>
      </c>
      <c r="C74" s="13" t="s">
        <v>2086</v>
      </c>
      <c r="D74" s="133" t="s">
        <v>440</v>
      </c>
      <c r="E74" s="26">
        <v>5</v>
      </c>
      <c r="F74" s="133" t="s">
        <v>475</v>
      </c>
      <c r="G74" s="30">
        <v>13</v>
      </c>
      <c r="H74" s="19"/>
      <c r="I74" s="30">
        <v>9.9</v>
      </c>
      <c r="J74" s="19"/>
      <c r="K74" s="30">
        <v>1.32</v>
      </c>
      <c r="L74" s="19"/>
      <c r="M74" s="11">
        <f t="shared" si="5"/>
        <v>14.695652173913043</v>
      </c>
      <c r="N74" s="11">
        <f t="shared" si="6"/>
        <v>9.9</v>
      </c>
      <c r="O74" s="11">
        <f t="shared" si="7"/>
        <v>57.367875647668392</v>
      </c>
      <c r="P74" s="11">
        <f t="shared" si="8"/>
        <v>81.963527821581437</v>
      </c>
      <c r="Q74" s="65"/>
      <c r="R74" s="11">
        <v>81.963527821581437</v>
      </c>
      <c r="S74" s="19">
        <v>47</v>
      </c>
      <c r="T74" s="64" t="s">
        <v>3251</v>
      </c>
    </row>
    <row r="75" spans="1:20" ht="31.5">
      <c r="A75" s="13">
        <v>71</v>
      </c>
      <c r="B75" s="28" t="s">
        <v>848</v>
      </c>
      <c r="C75" s="13" t="s">
        <v>2148</v>
      </c>
      <c r="D75" s="28" t="s">
        <v>2248</v>
      </c>
      <c r="E75" s="30">
        <v>5</v>
      </c>
      <c r="F75" s="140" t="s">
        <v>2448</v>
      </c>
      <c r="G75" s="30">
        <v>12</v>
      </c>
      <c r="H75" s="19"/>
      <c r="I75" s="30">
        <v>10</v>
      </c>
      <c r="J75" s="19"/>
      <c r="K75" s="30">
        <v>1.2</v>
      </c>
      <c r="L75" s="19"/>
      <c r="M75" s="11">
        <f t="shared" si="5"/>
        <v>13.565217391304348</v>
      </c>
      <c r="N75" s="11">
        <f t="shared" si="6"/>
        <v>10</v>
      </c>
      <c r="O75" s="11">
        <f t="shared" si="7"/>
        <v>58.362694300518129</v>
      </c>
      <c r="P75" s="11">
        <f t="shared" si="8"/>
        <v>81.927911691822473</v>
      </c>
      <c r="Q75" s="111"/>
      <c r="R75" s="11">
        <v>81.927911691822473</v>
      </c>
      <c r="S75" s="19">
        <v>48</v>
      </c>
      <c r="T75" s="64" t="s">
        <v>3251</v>
      </c>
    </row>
    <row r="76" spans="1:20" ht="31.5">
      <c r="A76" s="13">
        <v>72</v>
      </c>
      <c r="B76" s="28" t="s">
        <v>510</v>
      </c>
      <c r="C76" s="13" t="s">
        <v>2094</v>
      </c>
      <c r="D76" s="28" t="s">
        <v>440</v>
      </c>
      <c r="E76" s="30">
        <v>5</v>
      </c>
      <c r="F76" s="28" t="s">
        <v>475</v>
      </c>
      <c r="G76" s="30">
        <v>12</v>
      </c>
      <c r="H76" s="19"/>
      <c r="I76" s="30">
        <v>10</v>
      </c>
      <c r="J76" s="19"/>
      <c r="K76" s="19">
        <v>1.22</v>
      </c>
      <c r="L76" s="19"/>
      <c r="M76" s="11">
        <f t="shared" si="5"/>
        <v>13.565217391304348</v>
      </c>
      <c r="N76" s="11">
        <f t="shared" si="6"/>
        <v>10</v>
      </c>
      <c r="O76" s="11">
        <f t="shared" si="7"/>
        <v>58.196891191709845</v>
      </c>
      <c r="P76" s="11">
        <f t="shared" si="8"/>
        <v>81.762108583014196</v>
      </c>
      <c r="Q76" s="65"/>
      <c r="R76" s="11">
        <v>81.762108583014196</v>
      </c>
      <c r="S76" s="19">
        <v>49</v>
      </c>
      <c r="T76" s="64" t="s">
        <v>3251</v>
      </c>
    </row>
    <row r="77" spans="1:20" ht="31.5">
      <c r="A77" s="13">
        <v>73</v>
      </c>
      <c r="B77" s="28" t="s">
        <v>1175</v>
      </c>
      <c r="C77" s="13" t="s">
        <v>2213</v>
      </c>
      <c r="D77" s="28" t="s">
        <v>3156</v>
      </c>
      <c r="E77" s="30">
        <v>6</v>
      </c>
      <c r="F77" s="28" t="s">
        <v>1052</v>
      </c>
      <c r="G77" s="30">
        <v>12</v>
      </c>
      <c r="H77" s="19"/>
      <c r="I77" s="30">
        <v>10</v>
      </c>
      <c r="J77" s="19"/>
      <c r="K77" s="30">
        <v>1.22</v>
      </c>
      <c r="L77" s="19"/>
      <c r="M77" s="11">
        <f t="shared" si="5"/>
        <v>13.565217391304348</v>
      </c>
      <c r="N77" s="11">
        <f t="shared" si="6"/>
        <v>10</v>
      </c>
      <c r="O77" s="11">
        <f t="shared" si="7"/>
        <v>58.196891191709845</v>
      </c>
      <c r="P77" s="11">
        <f t="shared" si="8"/>
        <v>81.762108583014196</v>
      </c>
      <c r="Q77" s="111"/>
      <c r="R77" s="11">
        <v>81.762108583014196</v>
      </c>
      <c r="S77" s="19">
        <v>49</v>
      </c>
      <c r="T77" s="64" t="s">
        <v>3251</v>
      </c>
    </row>
    <row r="78" spans="1:20" ht="31.5">
      <c r="A78" s="13">
        <v>74</v>
      </c>
      <c r="B78" s="28" t="s">
        <v>2014</v>
      </c>
      <c r="C78" s="35" t="s">
        <v>2015</v>
      </c>
      <c r="D78" s="28" t="s">
        <v>3183</v>
      </c>
      <c r="E78" s="37">
        <v>5</v>
      </c>
      <c r="F78" s="28" t="s">
        <v>37</v>
      </c>
      <c r="G78" s="30">
        <v>17</v>
      </c>
      <c r="H78" s="19"/>
      <c r="I78" s="30">
        <v>7</v>
      </c>
      <c r="J78" s="19"/>
      <c r="K78" s="30">
        <v>1.55</v>
      </c>
      <c r="L78" s="19"/>
      <c r="M78" s="11">
        <f t="shared" si="5"/>
        <v>19.217391304347824</v>
      </c>
      <c r="N78" s="11">
        <f t="shared" si="6"/>
        <v>7</v>
      </c>
      <c r="O78" s="11">
        <f t="shared" si="7"/>
        <v>55.461139896373055</v>
      </c>
      <c r="P78" s="11">
        <f t="shared" si="8"/>
        <v>81.678531200720883</v>
      </c>
      <c r="Q78" s="65"/>
      <c r="R78" s="11">
        <v>81.678531200720883</v>
      </c>
      <c r="S78" s="19">
        <v>50</v>
      </c>
      <c r="T78" s="64" t="s">
        <v>3251</v>
      </c>
    </row>
    <row r="79" spans="1:20" ht="31.5">
      <c r="A79" s="13">
        <v>75</v>
      </c>
      <c r="B79" s="133" t="s">
        <v>528</v>
      </c>
      <c r="C79" s="13" t="s">
        <v>2104</v>
      </c>
      <c r="D79" s="28" t="s">
        <v>440</v>
      </c>
      <c r="E79" s="30">
        <v>6</v>
      </c>
      <c r="F79" s="28" t="s">
        <v>518</v>
      </c>
      <c r="G79" s="30">
        <v>12</v>
      </c>
      <c r="H79" s="13"/>
      <c r="I79" s="30">
        <v>9.8000000000000007</v>
      </c>
      <c r="J79" s="13"/>
      <c r="K79" s="30">
        <v>1.21</v>
      </c>
      <c r="L79" s="19"/>
      <c r="M79" s="11">
        <f t="shared" si="5"/>
        <v>13.565217391304348</v>
      </c>
      <c r="N79" s="11">
        <f t="shared" si="6"/>
        <v>9.8000000000000007</v>
      </c>
      <c r="O79" s="11">
        <f t="shared" si="7"/>
        <v>58.279792746113984</v>
      </c>
      <c r="P79" s="11">
        <f t="shared" si="8"/>
        <v>81.645010137418325</v>
      </c>
      <c r="Q79" s="65"/>
      <c r="R79" s="11">
        <v>81.645010137418325</v>
      </c>
      <c r="S79" s="19">
        <v>51</v>
      </c>
      <c r="T79" s="64" t="s">
        <v>3251</v>
      </c>
    </row>
    <row r="80" spans="1:20" ht="31.5">
      <c r="A80" s="13">
        <v>76</v>
      </c>
      <c r="B80" s="133" t="s">
        <v>565</v>
      </c>
      <c r="C80" s="13" t="s">
        <v>2116</v>
      </c>
      <c r="D80" s="28" t="s">
        <v>440</v>
      </c>
      <c r="E80" s="37">
        <v>6</v>
      </c>
      <c r="F80" s="28" t="s">
        <v>441</v>
      </c>
      <c r="G80" s="19">
        <v>12</v>
      </c>
      <c r="H80" s="19"/>
      <c r="I80" s="45">
        <v>9.8000000000000007</v>
      </c>
      <c r="J80" s="19"/>
      <c r="K80" s="45">
        <v>1.22</v>
      </c>
      <c r="L80" s="19"/>
      <c r="M80" s="11">
        <f t="shared" si="5"/>
        <v>13.565217391304348</v>
      </c>
      <c r="N80" s="11">
        <f t="shared" si="6"/>
        <v>9.8000000000000007</v>
      </c>
      <c r="O80" s="11">
        <f t="shared" si="7"/>
        <v>58.196891191709845</v>
      </c>
      <c r="P80" s="11">
        <f t="shared" si="8"/>
        <v>81.562108583014194</v>
      </c>
      <c r="Q80" s="111"/>
      <c r="R80" s="11">
        <v>81.562108583014194</v>
      </c>
      <c r="S80" s="19">
        <v>51</v>
      </c>
      <c r="T80" s="64" t="s">
        <v>3251</v>
      </c>
    </row>
    <row r="81" spans="1:20" ht="31.5">
      <c r="A81" s="13">
        <v>77</v>
      </c>
      <c r="B81" s="28" t="s">
        <v>2281</v>
      </c>
      <c r="C81" s="30" t="s">
        <v>2282</v>
      </c>
      <c r="D81" s="28" t="s">
        <v>2275</v>
      </c>
      <c r="E81" s="30">
        <v>6</v>
      </c>
      <c r="F81" s="28" t="s">
        <v>1840</v>
      </c>
      <c r="G81" s="30">
        <v>13</v>
      </c>
      <c r="H81" s="19"/>
      <c r="I81" s="30">
        <v>8</v>
      </c>
      <c r="J81" s="19"/>
      <c r="K81" s="30">
        <v>1.1499999999999999</v>
      </c>
      <c r="L81" s="19"/>
      <c r="M81" s="11">
        <f t="shared" si="5"/>
        <v>14.695652173913043</v>
      </c>
      <c r="N81" s="11">
        <f t="shared" si="6"/>
        <v>8</v>
      </c>
      <c r="O81" s="11">
        <f t="shared" si="7"/>
        <v>58.777202072538856</v>
      </c>
      <c r="P81" s="11">
        <f t="shared" si="8"/>
        <v>81.472854246451902</v>
      </c>
      <c r="Q81" s="111"/>
      <c r="R81" s="11">
        <v>81.472854246451902</v>
      </c>
      <c r="S81" s="19">
        <v>52</v>
      </c>
      <c r="T81" s="64" t="s">
        <v>3251</v>
      </c>
    </row>
    <row r="82" spans="1:20" ht="31.5">
      <c r="A82" s="13">
        <v>78</v>
      </c>
      <c r="B82" s="28" t="s">
        <v>484</v>
      </c>
      <c r="C82" s="13" t="s">
        <v>2084</v>
      </c>
      <c r="D82" s="28" t="s">
        <v>440</v>
      </c>
      <c r="E82" s="30">
        <v>5</v>
      </c>
      <c r="F82" s="28" t="s">
        <v>475</v>
      </c>
      <c r="G82" s="30">
        <v>11</v>
      </c>
      <c r="H82" s="19"/>
      <c r="I82" s="30">
        <v>9</v>
      </c>
      <c r="J82" s="19"/>
      <c r="K82" s="30">
        <v>1</v>
      </c>
      <c r="L82" s="19"/>
      <c r="M82" s="11">
        <f t="shared" si="5"/>
        <v>12.434782608695652</v>
      </c>
      <c r="N82" s="11">
        <f t="shared" si="6"/>
        <v>9</v>
      </c>
      <c r="O82" s="11">
        <f t="shared" si="7"/>
        <v>60.020725388601029</v>
      </c>
      <c r="P82" s="11">
        <f t="shared" si="8"/>
        <v>81.455507997296678</v>
      </c>
      <c r="Q82" s="65"/>
      <c r="R82" s="11">
        <v>81.455507997296678</v>
      </c>
      <c r="S82" s="19">
        <v>52</v>
      </c>
      <c r="T82" s="64" t="s">
        <v>3251</v>
      </c>
    </row>
    <row r="83" spans="1:20" ht="31.5">
      <c r="A83" s="13">
        <v>79</v>
      </c>
      <c r="B83" s="133" t="s">
        <v>531</v>
      </c>
      <c r="C83" s="13" t="s">
        <v>2106</v>
      </c>
      <c r="D83" s="136" t="s">
        <v>440</v>
      </c>
      <c r="E83" s="26">
        <v>6</v>
      </c>
      <c r="F83" s="133" t="s">
        <v>518</v>
      </c>
      <c r="G83" s="45">
        <v>13</v>
      </c>
      <c r="H83" s="19"/>
      <c r="I83" s="30">
        <v>8.8000000000000007</v>
      </c>
      <c r="J83" s="19"/>
      <c r="K83" s="30">
        <v>1.26</v>
      </c>
      <c r="L83" s="19"/>
      <c r="M83" s="11">
        <f t="shared" si="5"/>
        <v>14.695652173913043</v>
      </c>
      <c r="N83" s="11">
        <f t="shared" si="6"/>
        <v>8.8000000000000007</v>
      </c>
      <c r="O83" s="11">
        <f t="shared" si="7"/>
        <v>57.865284974093264</v>
      </c>
      <c r="P83" s="11">
        <f t="shared" si="8"/>
        <v>81.360937148006315</v>
      </c>
      <c r="Q83" s="65"/>
      <c r="R83" s="11">
        <v>81.360937148006315</v>
      </c>
      <c r="S83" s="19">
        <v>53</v>
      </c>
      <c r="T83" s="64" t="s">
        <v>3251</v>
      </c>
    </row>
    <row r="84" spans="1:20" ht="31.5">
      <c r="A84" s="13">
        <v>80</v>
      </c>
      <c r="B84" s="133" t="s">
        <v>737</v>
      </c>
      <c r="C84" s="13" t="s">
        <v>2134</v>
      </c>
      <c r="D84" s="28" t="s">
        <v>738</v>
      </c>
      <c r="E84" s="30">
        <v>6</v>
      </c>
      <c r="F84" s="28" t="s">
        <v>739</v>
      </c>
      <c r="G84" s="30">
        <v>15</v>
      </c>
      <c r="H84" s="19"/>
      <c r="I84" s="19">
        <v>6.3</v>
      </c>
      <c r="J84" s="19"/>
      <c r="K84" s="30">
        <v>1.25</v>
      </c>
      <c r="L84" s="19"/>
      <c r="M84" s="11">
        <f t="shared" si="5"/>
        <v>16.956521739130434</v>
      </c>
      <c r="N84" s="11">
        <f t="shared" si="6"/>
        <v>6.3</v>
      </c>
      <c r="O84" s="11">
        <f t="shared" si="7"/>
        <v>57.948186528497409</v>
      </c>
      <c r="P84" s="11">
        <f t="shared" si="8"/>
        <v>81.204708267627836</v>
      </c>
      <c r="Q84" s="111"/>
      <c r="R84" s="11">
        <v>81.204708267627836</v>
      </c>
      <c r="S84" s="19">
        <v>54</v>
      </c>
      <c r="T84" s="64" t="s">
        <v>3251</v>
      </c>
    </row>
    <row r="85" spans="1:20" ht="31.5">
      <c r="A85" s="13">
        <v>81</v>
      </c>
      <c r="B85" s="134" t="s">
        <v>786</v>
      </c>
      <c r="C85" s="18" t="s">
        <v>2142</v>
      </c>
      <c r="D85" s="134" t="s">
        <v>3156</v>
      </c>
      <c r="E85" s="15">
        <v>5</v>
      </c>
      <c r="F85" s="134" t="s">
        <v>781</v>
      </c>
      <c r="G85" s="15">
        <v>14</v>
      </c>
      <c r="H85" s="19"/>
      <c r="I85" s="15">
        <v>5.5</v>
      </c>
      <c r="J85" s="19"/>
      <c r="K85" s="15">
        <v>1.02</v>
      </c>
      <c r="L85" s="19"/>
      <c r="M85" s="11">
        <f t="shared" si="5"/>
        <v>15.826086956521738</v>
      </c>
      <c r="N85" s="11">
        <f t="shared" si="6"/>
        <v>5.5</v>
      </c>
      <c r="O85" s="11">
        <f t="shared" si="7"/>
        <v>59.854922279792746</v>
      </c>
      <c r="P85" s="11">
        <f t="shared" si="8"/>
        <v>81.18100923631448</v>
      </c>
      <c r="Q85" s="111"/>
      <c r="R85" s="11">
        <v>81.18100923631448</v>
      </c>
      <c r="S85" s="19">
        <v>54</v>
      </c>
      <c r="T85" s="64" t="s">
        <v>3251</v>
      </c>
    </row>
    <row r="86" spans="1:20" ht="31.5">
      <c r="A86" s="13">
        <v>82</v>
      </c>
      <c r="B86" s="28" t="s">
        <v>1147</v>
      </c>
      <c r="C86" s="13" t="s">
        <v>2202</v>
      </c>
      <c r="D86" s="28" t="s">
        <v>3156</v>
      </c>
      <c r="E86" s="30">
        <v>5</v>
      </c>
      <c r="F86" s="28" t="s">
        <v>1052</v>
      </c>
      <c r="G86" s="30">
        <v>17</v>
      </c>
      <c r="H86" s="19"/>
      <c r="I86" s="30">
        <v>6.5</v>
      </c>
      <c r="J86" s="19"/>
      <c r="K86" s="30">
        <v>1.55</v>
      </c>
      <c r="L86" s="19"/>
      <c r="M86" s="11">
        <f t="shared" si="5"/>
        <v>19.217391304347824</v>
      </c>
      <c r="N86" s="11">
        <f t="shared" si="6"/>
        <v>6.5</v>
      </c>
      <c r="O86" s="11">
        <f t="shared" si="7"/>
        <v>55.461139896373055</v>
      </c>
      <c r="P86" s="11">
        <f t="shared" si="8"/>
        <v>81.178531200720883</v>
      </c>
      <c r="Q86" s="111"/>
      <c r="R86" s="11">
        <v>81.178531200720883</v>
      </c>
      <c r="S86" s="19">
        <v>54</v>
      </c>
      <c r="T86" s="64" t="s">
        <v>3251</v>
      </c>
    </row>
    <row r="87" spans="1:20" ht="31.5">
      <c r="A87" s="13">
        <v>83</v>
      </c>
      <c r="B87" s="28" t="s">
        <v>1171</v>
      </c>
      <c r="C87" s="13" t="s">
        <v>2209</v>
      </c>
      <c r="D87" s="28" t="s">
        <v>3156</v>
      </c>
      <c r="E87" s="30">
        <v>6</v>
      </c>
      <c r="F87" s="28" t="s">
        <v>1052</v>
      </c>
      <c r="G87" s="30">
        <v>16</v>
      </c>
      <c r="H87" s="19"/>
      <c r="I87" s="30">
        <v>7</v>
      </c>
      <c r="J87" s="19"/>
      <c r="K87" s="30">
        <v>1.48</v>
      </c>
      <c r="L87" s="19"/>
      <c r="M87" s="11">
        <f t="shared" si="5"/>
        <v>18.086956521739129</v>
      </c>
      <c r="N87" s="11">
        <f t="shared" si="6"/>
        <v>7</v>
      </c>
      <c r="O87" s="11">
        <f t="shared" si="7"/>
        <v>56.041450777202066</v>
      </c>
      <c r="P87" s="11">
        <f t="shared" si="8"/>
        <v>81.128407298941198</v>
      </c>
      <c r="Q87" s="111"/>
      <c r="R87" s="11">
        <v>81.128407298941198</v>
      </c>
      <c r="S87" s="19">
        <v>55</v>
      </c>
      <c r="T87" s="64" t="s">
        <v>3251</v>
      </c>
    </row>
    <row r="88" spans="1:20" ht="31.5">
      <c r="A88" s="13">
        <v>84</v>
      </c>
      <c r="B88" s="28" t="s">
        <v>3182</v>
      </c>
      <c r="C88" s="35" t="s">
        <v>2011</v>
      </c>
      <c r="D88" s="28" t="s">
        <v>3183</v>
      </c>
      <c r="E88" s="37">
        <v>6</v>
      </c>
      <c r="F88" s="132" t="s">
        <v>37</v>
      </c>
      <c r="G88" s="30">
        <v>12</v>
      </c>
      <c r="H88" s="19"/>
      <c r="I88" s="30">
        <v>9.6</v>
      </c>
      <c r="J88" s="19"/>
      <c r="K88" s="30">
        <v>1.25</v>
      </c>
      <c r="L88" s="19"/>
      <c r="M88" s="11">
        <f t="shared" si="5"/>
        <v>13.565217391304348</v>
      </c>
      <c r="N88" s="11">
        <f t="shared" si="6"/>
        <v>9.6</v>
      </c>
      <c r="O88" s="11">
        <f t="shared" si="7"/>
        <v>57.948186528497409</v>
      </c>
      <c r="P88" s="11">
        <f t="shared" si="8"/>
        <v>81.113403919801755</v>
      </c>
      <c r="Q88" s="64"/>
      <c r="R88" s="11">
        <v>81.113403919801755</v>
      </c>
      <c r="S88" s="19">
        <v>55</v>
      </c>
      <c r="T88" s="64" t="s">
        <v>3251</v>
      </c>
    </row>
    <row r="89" spans="1:20" ht="31.5">
      <c r="A89" s="13">
        <v>85</v>
      </c>
      <c r="B89" s="28" t="s">
        <v>1144</v>
      </c>
      <c r="C89" s="13" t="s">
        <v>2199</v>
      </c>
      <c r="D89" s="28" t="s">
        <v>3156</v>
      </c>
      <c r="E89" s="30">
        <v>5</v>
      </c>
      <c r="F89" s="28" t="s">
        <v>1052</v>
      </c>
      <c r="G89" s="30">
        <v>14</v>
      </c>
      <c r="H89" s="19"/>
      <c r="I89" s="30">
        <v>8</v>
      </c>
      <c r="J89" s="19"/>
      <c r="K89" s="30">
        <v>1.33</v>
      </c>
      <c r="L89" s="19"/>
      <c r="M89" s="11">
        <f t="shared" si="5"/>
        <v>15.826086956521738</v>
      </c>
      <c r="N89" s="11">
        <f t="shared" si="6"/>
        <v>8</v>
      </c>
      <c r="O89" s="11">
        <f t="shared" si="7"/>
        <v>57.284974093264246</v>
      </c>
      <c r="P89" s="11">
        <f t="shared" si="8"/>
        <v>81.111061049785988</v>
      </c>
      <c r="Q89" s="111"/>
      <c r="R89" s="11">
        <v>81.111061049785988</v>
      </c>
      <c r="S89" s="19">
        <v>55</v>
      </c>
      <c r="T89" s="64" t="s">
        <v>3251</v>
      </c>
    </row>
    <row r="90" spans="1:20" ht="31.5">
      <c r="A90" s="13">
        <v>86</v>
      </c>
      <c r="B90" s="133" t="s">
        <v>891</v>
      </c>
      <c r="C90" s="13" t="s">
        <v>2168</v>
      </c>
      <c r="D90" s="28" t="s">
        <v>2248</v>
      </c>
      <c r="E90" s="30">
        <v>6</v>
      </c>
      <c r="F90" s="28" t="s">
        <v>3160</v>
      </c>
      <c r="G90" s="30">
        <v>13</v>
      </c>
      <c r="H90" s="19"/>
      <c r="I90" s="30">
        <v>9.5</v>
      </c>
      <c r="J90" s="19"/>
      <c r="K90" s="26">
        <v>1.38</v>
      </c>
      <c r="L90" s="19"/>
      <c r="M90" s="11">
        <f t="shared" si="5"/>
        <v>14.695652173913043</v>
      </c>
      <c r="N90" s="11">
        <f t="shared" si="6"/>
        <v>9.5</v>
      </c>
      <c r="O90" s="11">
        <f t="shared" si="7"/>
        <v>56.870466321243519</v>
      </c>
      <c r="P90" s="11">
        <f t="shared" si="8"/>
        <v>81.066118495156559</v>
      </c>
      <c r="Q90" s="111"/>
      <c r="R90" s="11">
        <v>81.066118495156559</v>
      </c>
      <c r="S90" s="19">
        <v>55</v>
      </c>
      <c r="T90" s="64" t="s">
        <v>3251</v>
      </c>
    </row>
    <row r="91" spans="1:20" ht="31.5">
      <c r="A91" s="13">
        <v>87</v>
      </c>
      <c r="B91" s="28" t="s">
        <v>1138</v>
      </c>
      <c r="C91" s="13" t="s">
        <v>2193</v>
      </c>
      <c r="D91" s="28" t="s">
        <v>3156</v>
      </c>
      <c r="E91" s="30">
        <v>5</v>
      </c>
      <c r="F91" s="28" t="s">
        <v>1052</v>
      </c>
      <c r="G91" s="30">
        <v>16</v>
      </c>
      <c r="H91" s="19"/>
      <c r="I91" s="30">
        <v>7</v>
      </c>
      <c r="J91" s="19"/>
      <c r="K91" s="30">
        <v>1.5</v>
      </c>
      <c r="L91" s="19"/>
      <c r="M91" s="11">
        <f t="shared" si="5"/>
        <v>18.086956521739129</v>
      </c>
      <c r="N91" s="11">
        <f t="shared" si="6"/>
        <v>7</v>
      </c>
      <c r="O91" s="11">
        <f t="shared" si="7"/>
        <v>55.875647668393782</v>
      </c>
      <c r="P91" s="11">
        <f t="shared" si="8"/>
        <v>80.962604190132907</v>
      </c>
      <c r="Q91" s="111"/>
      <c r="R91" s="11">
        <v>80.962604190132907</v>
      </c>
      <c r="S91" s="19">
        <v>56</v>
      </c>
      <c r="T91" s="64" t="s">
        <v>3251</v>
      </c>
    </row>
    <row r="92" spans="1:20" ht="31.5">
      <c r="A92" s="13">
        <v>88</v>
      </c>
      <c r="B92" s="133" t="s">
        <v>460</v>
      </c>
      <c r="C92" s="13" t="s">
        <v>2067</v>
      </c>
      <c r="D92" s="133" t="s">
        <v>440</v>
      </c>
      <c r="E92" s="26">
        <v>5</v>
      </c>
      <c r="F92" s="133" t="s">
        <v>441</v>
      </c>
      <c r="G92" s="30">
        <v>14</v>
      </c>
      <c r="H92" s="19"/>
      <c r="I92" s="30">
        <v>8.5</v>
      </c>
      <c r="J92" s="19"/>
      <c r="K92" s="30">
        <v>1.41</v>
      </c>
      <c r="L92" s="19"/>
      <c r="M92" s="11">
        <f t="shared" si="5"/>
        <v>15.826086956521738</v>
      </c>
      <c r="N92" s="11">
        <f t="shared" si="6"/>
        <v>8.5</v>
      </c>
      <c r="O92" s="11">
        <f t="shared" si="7"/>
        <v>56.621761658031083</v>
      </c>
      <c r="P92" s="11">
        <f t="shared" si="8"/>
        <v>80.947848614552825</v>
      </c>
      <c r="Q92" s="65"/>
      <c r="R92" s="11">
        <v>80.947848614552825</v>
      </c>
      <c r="S92" s="19">
        <v>57</v>
      </c>
      <c r="T92" s="64" t="s">
        <v>3251</v>
      </c>
    </row>
    <row r="93" spans="1:20" ht="31.5">
      <c r="A93" s="13">
        <v>89</v>
      </c>
      <c r="B93" s="28" t="s">
        <v>1204</v>
      </c>
      <c r="C93" s="13" t="s">
        <v>2223</v>
      </c>
      <c r="D93" s="28" t="s">
        <v>1201</v>
      </c>
      <c r="E93" s="30">
        <v>6</v>
      </c>
      <c r="F93" s="28" t="s">
        <v>1205</v>
      </c>
      <c r="G93" s="30">
        <v>13</v>
      </c>
      <c r="H93" s="19"/>
      <c r="I93" s="30">
        <v>9</v>
      </c>
      <c r="J93" s="19"/>
      <c r="K93" s="30">
        <v>1.34</v>
      </c>
      <c r="L93" s="19"/>
      <c r="M93" s="11">
        <f t="shared" si="5"/>
        <v>14.695652173913043</v>
      </c>
      <c r="N93" s="11">
        <f t="shared" si="6"/>
        <v>9</v>
      </c>
      <c r="O93" s="11">
        <f t="shared" si="7"/>
        <v>57.202072538860101</v>
      </c>
      <c r="P93" s="11">
        <f t="shared" si="8"/>
        <v>80.89772471277314</v>
      </c>
      <c r="Q93" s="111"/>
      <c r="R93" s="11">
        <v>80.89772471277314</v>
      </c>
      <c r="S93" s="19">
        <v>57</v>
      </c>
      <c r="T93" s="64" t="s">
        <v>3251</v>
      </c>
    </row>
    <row r="94" spans="1:20" ht="31.5">
      <c r="A94" s="13">
        <v>90</v>
      </c>
      <c r="B94" s="28" t="s">
        <v>1145</v>
      </c>
      <c r="C94" s="13" t="s">
        <v>2200</v>
      </c>
      <c r="D94" s="28" t="s">
        <v>3156</v>
      </c>
      <c r="E94" s="30">
        <v>5</v>
      </c>
      <c r="F94" s="28" t="s">
        <v>1052</v>
      </c>
      <c r="G94" s="30">
        <v>14</v>
      </c>
      <c r="H94" s="19"/>
      <c r="I94" s="30">
        <v>8.5</v>
      </c>
      <c r="J94" s="19"/>
      <c r="K94" s="30">
        <v>1.43</v>
      </c>
      <c r="L94" s="19"/>
      <c r="M94" s="11">
        <f t="shared" si="5"/>
        <v>15.826086956521738</v>
      </c>
      <c r="N94" s="11">
        <f t="shared" si="6"/>
        <v>8.5</v>
      </c>
      <c r="O94" s="11">
        <f t="shared" si="7"/>
        <v>56.4559585492228</v>
      </c>
      <c r="P94" s="11">
        <f t="shared" si="8"/>
        <v>80.782045505744534</v>
      </c>
      <c r="Q94" s="111"/>
      <c r="R94" s="11">
        <v>80.782045505744534</v>
      </c>
      <c r="S94" s="19">
        <v>58</v>
      </c>
      <c r="T94" s="64" t="s">
        <v>3251</v>
      </c>
    </row>
    <row r="95" spans="1:20" ht="31.5">
      <c r="A95" s="13">
        <v>91</v>
      </c>
      <c r="B95" s="28" t="s">
        <v>988</v>
      </c>
      <c r="C95" s="13" t="s">
        <v>2179</v>
      </c>
      <c r="D95" s="28" t="s">
        <v>977</v>
      </c>
      <c r="E95" s="30">
        <v>6</v>
      </c>
      <c r="F95" s="28" t="s">
        <v>978</v>
      </c>
      <c r="G95" s="30">
        <v>10</v>
      </c>
      <c r="H95" s="19"/>
      <c r="I95" s="30">
        <v>9.5</v>
      </c>
      <c r="J95" s="19"/>
      <c r="K95" s="30">
        <v>1.02</v>
      </c>
      <c r="L95" s="19"/>
      <c r="M95" s="11">
        <f t="shared" si="5"/>
        <v>11.304347826086957</v>
      </c>
      <c r="N95" s="11">
        <f t="shared" si="6"/>
        <v>9.5</v>
      </c>
      <c r="O95" s="11">
        <f t="shared" si="7"/>
        <v>59.854922279792746</v>
      </c>
      <c r="P95" s="11">
        <f t="shared" si="8"/>
        <v>80.659270105879699</v>
      </c>
      <c r="Q95" s="111"/>
      <c r="R95" s="11">
        <v>80.659270105879699</v>
      </c>
      <c r="S95" s="19">
        <v>59</v>
      </c>
      <c r="T95" s="64" t="s">
        <v>3251</v>
      </c>
    </row>
    <row r="96" spans="1:20" ht="31.5">
      <c r="A96" s="13">
        <v>92</v>
      </c>
      <c r="B96" s="133" t="s">
        <v>858</v>
      </c>
      <c r="C96" s="13" t="s">
        <v>2161</v>
      </c>
      <c r="D96" s="28" t="s">
        <v>2248</v>
      </c>
      <c r="E96" s="30">
        <v>5</v>
      </c>
      <c r="F96" s="28" t="s">
        <v>3160</v>
      </c>
      <c r="G96" s="30">
        <v>14</v>
      </c>
      <c r="H96" s="19"/>
      <c r="I96" s="30">
        <v>8.5</v>
      </c>
      <c r="J96" s="19"/>
      <c r="K96" s="30">
        <v>1.45</v>
      </c>
      <c r="L96" s="19"/>
      <c r="M96" s="11">
        <f t="shared" si="5"/>
        <v>15.826086956521738</v>
      </c>
      <c r="N96" s="11">
        <f t="shared" si="6"/>
        <v>8.5</v>
      </c>
      <c r="O96" s="11">
        <f t="shared" si="7"/>
        <v>56.290155440414502</v>
      </c>
      <c r="P96" s="11">
        <f t="shared" si="8"/>
        <v>80.616242396936244</v>
      </c>
      <c r="Q96" s="111"/>
      <c r="R96" s="11">
        <v>80.616242396936244</v>
      </c>
      <c r="S96" s="19">
        <v>60</v>
      </c>
      <c r="T96" s="64" t="s">
        <v>3251</v>
      </c>
    </row>
    <row r="97" spans="1:20" s="9" customFormat="1" ht="31.5">
      <c r="A97" s="13">
        <v>93</v>
      </c>
      <c r="B97" s="134" t="s">
        <v>3237</v>
      </c>
      <c r="C97" s="18" t="s">
        <v>2138</v>
      </c>
      <c r="D97" s="134" t="s">
        <v>3156</v>
      </c>
      <c r="E97" s="15">
        <v>5</v>
      </c>
      <c r="F97" s="134" t="s">
        <v>781</v>
      </c>
      <c r="G97" s="15">
        <v>12</v>
      </c>
      <c r="H97" s="19"/>
      <c r="I97" s="15">
        <v>7</v>
      </c>
      <c r="J97" s="19"/>
      <c r="K97" s="15">
        <v>1.02</v>
      </c>
      <c r="L97" s="19"/>
      <c r="M97" s="11">
        <f t="shared" si="5"/>
        <v>13.565217391304348</v>
      </c>
      <c r="N97" s="11">
        <f t="shared" si="6"/>
        <v>7</v>
      </c>
      <c r="O97" s="11">
        <f t="shared" si="7"/>
        <v>59.854922279792746</v>
      </c>
      <c r="P97" s="11">
        <f t="shared" si="8"/>
        <v>80.42013967109709</v>
      </c>
      <c r="Q97" s="111"/>
      <c r="R97" s="11">
        <v>80.42013967109709</v>
      </c>
      <c r="S97" s="19">
        <v>61</v>
      </c>
      <c r="T97" s="64" t="s">
        <v>3251</v>
      </c>
    </row>
    <row r="98" spans="1:20" ht="31.5">
      <c r="A98" s="13">
        <v>94</v>
      </c>
      <c r="B98" s="132" t="s">
        <v>91</v>
      </c>
      <c r="C98" s="37" t="s">
        <v>2017</v>
      </c>
      <c r="D98" s="28" t="s">
        <v>88</v>
      </c>
      <c r="E98" s="37">
        <v>5</v>
      </c>
      <c r="F98" s="28" t="s">
        <v>22</v>
      </c>
      <c r="G98" s="30">
        <v>13</v>
      </c>
      <c r="H98" s="19"/>
      <c r="I98" s="30">
        <v>9.1999999999999993</v>
      </c>
      <c r="J98" s="19"/>
      <c r="K98" s="30">
        <v>1.43</v>
      </c>
      <c r="L98" s="19"/>
      <c r="M98" s="11">
        <f t="shared" si="5"/>
        <v>14.695652173913043</v>
      </c>
      <c r="N98" s="11">
        <f t="shared" si="6"/>
        <v>9.1999999999999993</v>
      </c>
      <c r="O98" s="11">
        <f t="shared" si="7"/>
        <v>56.4559585492228</v>
      </c>
      <c r="P98" s="11">
        <f t="shared" si="8"/>
        <v>80.351610723135849</v>
      </c>
      <c r="Q98" s="65"/>
      <c r="R98" s="11">
        <v>80.351610723135849</v>
      </c>
      <c r="S98" s="19">
        <v>61</v>
      </c>
      <c r="T98" s="64" t="s">
        <v>3251</v>
      </c>
    </row>
    <row r="99" spans="1:20" ht="33" customHeight="1">
      <c r="A99" s="13">
        <v>95</v>
      </c>
      <c r="B99" s="28" t="s">
        <v>535</v>
      </c>
      <c r="C99" s="13" t="s">
        <v>2108</v>
      </c>
      <c r="D99" s="28" t="s">
        <v>440</v>
      </c>
      <c r="E99" s="30">
        <v>6</v>
      </c>
      <c r="F99" s="28" t="s">
        <v>518</v>
      </c>
      <c r="G99" s="30">
        <v>12</v>
      </c>
      <c r="H99" s="19"/>
      <c r="I99" s="30">
        <v>9</v>
      </c>
      <c r="J99" s="19"/>
      <c r="K99" s="30">
        <v>1.29</v>
      </c>
      <c r="L99" s="19"/>
      <c r="M99" s="11">
        <f t="shared" si="5"/>
        <v>13.565217391304348</v>
      </c>
      <c r="N99" s="11">
        <f t="shared" si="6"/>
        <v>9</v>
      </c>
      <c r="O99" s="11">
        <f t="shared" si="7"/>
        <v>57.616580310880828</v>
      </c>
      <c r="P99" s="11">
        <f t="shared" si="8"/>
        <v>80.181797702185179</v>
      </c>
      <c r="Q99" s="65"/>
      <c r="R99" s="11">
        <v>80.181797702185179</v>
      </c>
      <c r="S99" s="19">
        <v>62</v>
      </c>
      <c r="T99" s="64" t="s">
        <v>3251</v>
      </c>
    </row>
    <row r="100" spans="1:20" ht="36.75" customHeight="1">
      <c r="A100" s="13">
        <v>96</v>
      </c>
      <c r="B100" s="133" t="s">
        <v>474</v>
      </c>
      <c r="C100" s="13" t="s">
        <v>2078</v>
      </c>
      <c r="D100" s="136" t="s">
        <v>440</v>
      </c>
      <c r="E100" s="26">
        <v>5</v>
      </c>
      <c r="F100" s="133" t="s">
        <v>475</v>
      </c>
      <c r="G100" s="45">
        <v>10</v>
      </c>
      <c r="H100" s="19"/>
      <c r="I100" s="30">
        <v>10</v>
      </c>
      <c r="J100" s="19"/>
      <c r="K100" s="30">
        <v>1.1399999999999999</v>
      </c>
      <c r="L100" s="19"/>
      <c r="M100" s="11">
        <f t="shared" si="5"/>
        <v>11.304347826086957</v>
      </c>
      <c r="N100" s="11">
        <f t="shared" si="6"/>
        <v>10</v>
      </c>
      <c r="O100" s="11">
        <f t="shared" si="7"/>
        <v>58.860103626943001</v>
      </c>
      <c r="P100" s="11">
        <f t="shared" si="8"/>
        <v>80.164451453029955</v>
      </c>
      <c r="Q100" s="65"/>
      <c r="R100" s="11">
        <v>80.164451453029955</v>
      </c>
      <c r="S100" s="19">
        <v>62</v>
      </c>
      <c r="T100" s="64" t="s">
        <v>3251</v>
      </c>
    </row>
    <row r="101" spans="1:20" ht="31.5">
      <c r="A101" s="13">
        <v>97</v>
      </c>
      <c r="B101" s="133" t="s">
        <v>486</v>
      </c>
      <c r="C101" s="37" t="s">
        <v>2085</v>
      </c>
      <c r="D101" s="28" t="s">
        <v>440</v>
      </c>
      <c r="E101" s="30">
        <v>5</v>
      </c>
      <c r="F101" s="28" t="s">
        <v>475</v>
      </c>
      <c r="G101" s="19">
        <v>10</v>
      </c>
      <c r="H101" s="13"/>
      <c r="I101" s="19">
        <v>10</v>
      </c>
      <c r="J101" s="13"/>
      <c r="K101" s="30">
        <v>1.1399999999999999</v>
      </c>
      <c r="L101" s="19"/>
      <c r="M101" s="11">
        <f t="shared" si="5"/>
        <v>11.304347826086957</v>
      </c>
      <c r="N101" s="11">
        <f t="shared" si="6"/>
        <v>10</v>
      </c>
      <c r="O101" s="11">
        <f t="shared" ref="O101:O135" si="9">IF(K101&lt;&gt;64,64/(MAX(K$5:K$250)-SMALL(K$5:K$250,COUNTIF(K$5:K$250,"&lt;=0")+1))*(MAX(K$5:K$250)-K101),64)</f>
        <v>58.860103626943001</v>
      </c>
      <c r="P101" s="11">
        <f t="shared" si="8"/>
        <v>80.164451453029955</v>
      </c>
      <c r="Q101" s="65"/>
      <c r="R101" s="11">
        <v>80.164451453029955</v>
      </c>
      <c r="S101" s="19">
        <v>62</v>
      </c>
      <c r="T101" s="64" t="s">
        <v>3251</v>
      </c>
    </row>
    <row r="102" spans="1:20" ht="31.5">
      <c r="A102" s="13">
        <v>98</v>
      </c>
      <c r="B102" s="134" t="s">
        <v>782</v>
      </c>
      <c r="C102" s="18" t="s">
        <v>2139</v>
      </c>
      <c r="D102" s="134" t="s">
        <v>3156</v>
      </c>
      <c r="E102" s="15">
        <v>5</v>
      </c>
      <c r="F102" s="134" t="s">
        <v>781</v>
      </c>
      <c r="G102" s="15">
        <v>10</v>
      </c>
      <c r="H102" s="19"/>
      <c r="I102" s="15">
        <v>9</v>
      </c>
      <c r="J102" s="19"/>
      <c r="K102" s="15">
        <v>1.04</v>
      </c>
      <c r="L102" s="19"/>
      <c r="M102" s="11">
        <f t="shared" si="5"/>
        <v>11.304347826086957</v>
      </c>
      <c r="N102" s="11">
        <f t="shared" si="6"/>
        <v>9</v>
      </c>
      <c r="O102" s="11">
        <f t="shared" si="9"/>
        <v>59.689119170984455</v>
      </c>
      <c r="P102" s="11">
        <f t="shared" si="8"/>
        <v>79.993466997071408</v>
      </c>
      <c r="Q102" s="111"/>
      <c r="R102" s="11">
        <v>79.993466997071408</v>
      </c>
      <c r="S102" s="19">
        <v>63</v>
      </c>
      <c r="T102" s="64" t="s">
        <v>3251</v>
      </c>
    </row>
    <row r="103" spans="1:20" ht="31.5">
      <c r="A103" s="13">
        <v>99</v>
      </c>
      <c r="B103" s="28" t="s">
        <v>1131</v>
      </c>
      <c r="C103" s="13" t="s">
        <v>2186</v>
      </c>
      <c r="D103" s="28" t="s">
        <v>3156</v>
      </c>
      <c r="E103" s="30">
        <v>5</v>
      </c>
      <c r="F103" s="28" t="s">
        <v>1052</v>
      </c>
      <c r="G103" s="30">
        <v>17</v>
      </c>
      <c r="H103" s="19"/>
      <c r="I103" s="30">
        <v>5.5</v>
      </c>
      <c r="J103" s="19"/>
      <c r="K103" s="30">
        <v>1.58</v>
      </c>
      <c r="L103" s="19"/>
      <c r="M103" s="11">
        <f t="shared" si="5"/>
        <v>19.217391304347824</v>
      </c>
      <c r="N103" s="11">
        <f t="shared" si="6"/>
        <v>5.5</v>
      </c>
      <c r="O103" s="11">
        <f t="shared" si="9"/>
        <v>55.212435233160619</v>
      </c>
      <c r="P103" s="11">
        <f t="shared" si="8"/>
        <v>79.929826537508447</v>
      </c>
      <c r="Q103" s="111"/>
      <c r="R103" s="11">
        <v>79.929826537508447</v>
      </c>
      <c r="S103" s="19">
        <v>64</v>
      </c>
      <c r="T103" s="64" t="s">
        <v>3251</v>
      </c>
    </row>
    <row r="104" spans="1:20" ht="31.5">
      <c r="A104" s="13">
        <v>100</v>
      </c>
      <c r="B104" s="28" t="s">
        <v>1137</v>
      </c>
      <c r="C104" s="13" t="s">
        <v>2192</v>
      </c>
      <c r="D104" s="28" t="s">
        <v>3156</v>
      </c>
      <c r="E104" s="30">
        <v>5</v>
      </c>
      <c r="F104" s="28" t="s">
        <v>1052</v>
      </c>
      <c r="G104" s="30">
        <v>12</v>
      </c>
      <c r="H104" s="19"/>
      <c r="I104" s="30">
        <v>8</v>
      </c>
      <c r="J104" s="19"/>
      <c r="K104" s="30">
        <v>1.2</v>
      </c>
      <c r="L104" s="19"/>
      <c r="M104" s="11">
        <f t="shared" si="5"/>
        <v>13.565217391304348</v>
      </c>
      <c r="N104" s="11">
        <f t="shared" si="6"/>
        <v>8</v>
      </c>
      <c r="O104" s="11">
        <f t="shared" si="9"/>
        <v>58.362694300518129</v>
      </c>
      <c r="P104" s="11">
        <f t="shared" si="8"/>
        <v>79.927911691822473</v>
      </c>
      <c r="Q104" s="111"/>
      <c r="R104" s="11">
        <v>79.927911691822473</v>
      </c>
      <c r="S104" s="19">
        <v>64</v>
      </c>
      <c r="T104" s="64" t="s">
        <v>3251</v>
      </c>
    </row>
    <row r="105" spans="1:20" ht="31.5">
      <c r="A105" s="13">
        <v>101</v>
      </c>
      <c r="B105" s="28" t="s">
        <v>1038</v>
      </c>
      <c r="C105" s="30" t="s">
        <v>2285</v>
      </c>
      <c r="D105" s="28" t="s">
        <v>2286</v>
      </c>
      <c r="E105" s="30">
        <v>5</v>
      </c>
      <c r="F105" s="28" t="s">
        <v>2287</v>
      </c>
      <c r="G105" s="30">
        <v>18</v>
      </c>
      <c r="H105" s="19"/>
      <c r="I105" s="30">
        <v>3</v>
      </c>
      <c r="J105" s="19"/>
      <c r="K105" s="30">
        <v>1.43</v>
      </c>
      <c r="L105" s="19"/>
      <c r="M105" s="11">
        <f t="shared" si="5"/>
        <v>20.347826086956523</v>
      </c>
      <c r="N105" s="11">
        <f t="shared" si="6"/>
        <v>3</v>
      </c>
      <c r="O105" s="11">
        <f t="shared" si="9"/>
        <v>56.4559585492228</v>
      </c>
      <c r="P105" s="11">
        <f t="shared" si="8"/>
        <v>79.80378463617933</v>
      </c>
      <c r="Q105" s="111"/>
      <c r="R105" s="11">
        <v>79.80378463617933</v>
      </c>
      <c r="S105" s="19">
        <v>65</v>
      </c>
      <c r="T105" s="64" t="s">
        <v>3251</v>
      </c>
    </row>
    <row r="106" spans="1:20" ht="31.5">
      <c r="A106" s="13">
        <v>102</v>
      </c>
      <c r="B106" s="133" t="s">
        <v>343</v>
      </c>
      <c r="C106" s="13" t="s">
        <v>2047</v>
      </c>
      <c r="D106" s="136" t="s">
        <v>336</v>
      </c>
      <c r="E106" s="26">
        <v>5</v>
      </c>
      <c r="F106" s="133" t="s">
        <v>339</v>
      </c>
      <c r="G106" s="45">
        <v>10</v>
      </c>
      <c r="H106" s="19"/>
      <c r="I106" s="30">
        <v>9.8000000000000007</v>
      </c>
      <c r="J106" s="19"/>
      <c r="K106" s="30">
        <v>1.1599999999999999</v>
      </c>
      <c r="L106" s="19"/>
      <c r="M106" s="11">
        <f t="shared" si="5"/>
        <v>11.304347826086957</v>
      </c>
      <c r="N106" s="11">
        <f t="shared" si="6"/>
        <v>9.8000000000000007</v>
      </c>
      <c r="O106" s="11">
        <f t="shared" si="9"/>
        <v>58.69430051813471</v>
      </c>
      <c r="P106" s="11">
        <f t="shared" si="8"/>
        <v>79.798648344221675</v>
      </c>
      <c r="Q106" s="65"/>
      <c r="R106" s="11">
        <v>79.798648344221675</v>
      </c>
      <c r="S106" s="19">
        <v>65</v>
      </c>
      <c r="T106" s="64" t="s">
        <v>3251</v>
      </c>
    </row>
    <row r="107" spans="1:20" ht="31.5">
      <c r="A107" s="13">
        <v>103</v>
      </c>
      <c r="B107" s="133" t="s">
        <v>559</v>
      </c>
      <c r="C107" s="13" t="s">
        <v>2114</v>
      </c>
      <c r="D107" s="28" t="s">
        <v>440</v>
      </c>
      <c r="E107" s="30">
        <v>6</v>
      </c>
      <c r="F107" s="28" t="s">
        <v>557</v>
      </c>
      <c r="G107" s="19">
        <v>9</v>
      </c>
      <c r="H107" s="19"/>
      <c r="I107" s="19">
        <v>10</v>
      </c>
      <c r="J107" s="19"/>
      <c r="K107" s="19">
        <v>1.06</v>
      </c>
      <c r="L107" s="19"/>
      <c r="M107" s="11">
        <f t="shared" si="5"/>
        <v>10.173913043478262</v>
      </c>
      <c r="N107" s="11">
        <f t="shared" si="6"/>
        <v>10</v>
      </c>
      <c r="O107" s="11">
        <f t="shared" si="9"/>
        <v>59.523316062176157</v>
      </c>
      <c r="P107" s="11">
        <f t="shared" si="8"/>
        <v>79.697229105654415</v>
      </c>
      <c r="Q107" s="111"/>
      <c r="R107" s="11">
        <v>79.697229105654415</v>
      </c>
      <c r="S107" s="19">
        <v>66</v>
      </c>
      <c r="T107" s="64" t="s">
        <v>3251</v>
      </c>
    </row>
    <row r="108" spans="1:20" ht="31.5">
      <c r="A108" s="13">
        <v>104</v>
      </c>
      <c r="B108" s="28" t="s">
        <v>341</v>
      </c>
      <c r="C108" s="37" t="s">
        <v>2045</v>
      </c>
      <c r="D108" s="28" t="s">
        <v>336</v>
      </c>
      <c r="E108" s="30">
        <v>5</v>
      </c>
      <c r="F108" s="28" t="s">
        <v>339</v>
      </c>
      <c r="G108" s="30">
        <v>13</v>
      </c>
      <c r="H108" s="19"/>
      <c r="I108" s="30">
        <v>9.8000000000000007</v>
      </c>
      <c r="J108" s="19"/>
      <c r="K108" s="30">
        <v>1.59</v>
      </c>
      <c r="L108" s="19"/>
      <c r="M108" s="11">
        <f t="shared" si="5"/>
        <v>14.695652173913043</v>
      </c>
      <c r="N108" s="11">
        <f t="shared" si="6"/>
        <v>9.8000000000000007</v>
      </c>
      <c r="O108" s="11">
        <f t="shared" si="9"/>
        <v>55.129533678756474</v>
      </c>
      <c r="P108" s="11">
        <f t="shared" si="8"/>
        <v>79.625185852669517</v>
      </c>
      <c r="Q108" s="65"/>
      <c r="R108" s="11">
        <v>79.625185852669517</v>
      </c>
      <c r="S108" s="19">
        <v>67</v>
      </c>
      <c r="T108" s="64" t="s">
        <v>3251</v>
      </c>
    </row>
    <row r="109" spans="1:20" ht="31.5">
      <c r="A109" s="13">
        <v>105</v>
      </c>
      <c r="B109" s="144" t="s">
        <v>853</v>
      </c>
      <c r="C109" s="37" t="s">
        <v>2156</v>
      </c>
      <c r="D109" s="28" t="s">
        <v>2248</v>
      </c>
      <c r="E109" s="112">
        <v>5</v>
      </c>
      <c r="F109" s="140" t="s">
        <v>2448</v>
      </c>
      <c r="G109" s="34">
        <v>17</v>
      </c>
      <c r="H109" s="19"/>
      <c r="I109" s="19">
        <v>9</v>
      </c>
      <c r="J109" s="19"/>
      <c r="K109" s="19">
        <v>2.0499999999999998</v>
      </c>
      <c r="L109" s="19"/>
      <c r="M109" s="11">
        <f t="shared" si="5"/>
        <v>19.217391304347824</v>
      </c>
      <c r="N109" s="11">
        <f t="shared" si="6"/>
        <v>9</v>
      </c>
      <c r="O109" s="11">
        <f t="shared" si="9"/>
        <v>51.316062176165801</v>
      </c>
      <c r="P109" s="11">
        <f t="shared" si="8"/>
        <v>79.533453480513629</v>
      </c>
      <c r="Q109" s="111"/>
      <c r="R109" s="11">
        <v>79.533453480513629</v>
      </c>
      <c r="S109" s="19">
        <v>68</v>
      </c>
      <c r="T109" s="64" t="s">
        <v>3251</v>
      </c>
    </row>
    <row r="110" spans="1:20" ht="31.5">
      <c r="A110" s="13">
        <v>106</v>
      </c>
      <c r="B110" s="28" t="s">
        <v>344</v>
      </c>
      <c r="C110" s="13" t="s">
        <v>2048</v>
      </c>
      <c r="D110" s="28" t="s">
        <v>336</v>
      </c>
      <c r="E110" s="30">
        <v>5</v>
      </c>
      <c r="F110" s="28" t="s">
        <v>339</v>
      </c>
      <c r="G110" s="30">
        <v>11</v>
      </c>
      <c r="H110" s="19"/>
      <c r="I110" s="30">
        <v>9.6999999999999993</v>
      </c>
      <c r="J110" s="19"/>
      <c r="K110" s="30">
        <v>1.32</v>
      </c>
      <c r="L110" s="19"/>
      <c r="M110" s="11">
        <f t="shared" si="5"/>
        <v>12.434782608695652</v>
      </c>
      <c r="N110" s="11">
        <f t="shared" si="6"/>
        <v>9.6999999999999993</v>
      </c>
      <c r="O110" s="11">
        <f t="shared" si="9"/>
        <v>57.367875647668392</v>
      </c>
      <c r="P110" s="11">
        <f t="shared" si="8"/>
        <v>79.502658256364043</v>
      </c>
      <c r="Q110" s="65"/>
      <c r="R110" s="11">
        <v>79.502658256364043</v>
      </c>
      <c r="S110" s="19">
        <v>68</v>
      </c>
      <c r="T110" s="64" t="s">
        <v>3251</v>
      </c>
    </row>
    <row r="111" spans="1:20" ht="31.5">
      <c r="A111" s="13">
        <v>107</v>
      </c>
      <c r="B111" s="28" t="s">
        <v>1200</v>
      </c>
      <c r="C111" s="30" t="s">
        <v>2244</v>
      </c>
      <c r="D111" s="28" t="s">
        <v>2245</v>
      </c>
      <c r="E111" s="30">
        <v>5</v>
      </c>
      <c r="F111" s="28" t="s">
        <v>1202</v>
      </c>
      <c r="G111" s="30">
        <v>14</v>
      </c>
      <c r="H111" s="19"/>
      <c r="I111" s="30">
        <v>8</v>
      </c>
      <c r="J111" s="19"/>
      <c r="K111" s="30">
        <v>1.53</v>
      </c>
      <c r="L111" s="19"/>
      <c r="M111" s="11">
        <f t="shared" si="5"/>
        <v>15.826086956521738</v>
      </c>
      <c r="N111" s="11">
        <f t="shared" si="6"/>
        <v>8</v>
      </c>
      <c r="O111" s="11">
        <f t="shared" si="9"/>
        <v>55.626943005181339</v>
      </c>
      <c r="P111" s="11">
        <f t="shared" si="8"/>
        <v>79.453029961703081</v>
      </c>
      <c r="Q111" s="111"/>
      <c r="R111" s="11">
        <v>79.453029961703081</v>
      </c>
      <c r="S111" s="19">
        <v>68</v>
      </c>
      <c r="T111" s="64" t="s">
        <v>3251</v>
      </c>
    </row>
    <row r="112" spans="1:20" ht="31.5">
      <c r="A112" s="13">
        <v>108</v>
      </c>
      <c r="B112" s="28" t="s">
        <v>1129</v>
      </c>
      <c r="C112" s="13" t="s">
        <v>2184</v>
      </c>
      <c r="D112" s="28" t="s">
        <v>3156</v>
      </c>
      <c r="E112" s="30">
        <v>5</v>
      </c>
      <c r="F112" s="28" t="s">
        <v>1052</v>
      </c>
      <c r="G112" s="30">
        <v>17</v>
      </c>
      <c r="H112" s="19"/>
      <c r="I112" s="30">
        <v>5</v>
      </c>
      <c r="J112" s="19"/>
      <c r="K112" s="30">
        <v>1.58</v>
      </c>
      <c r="L112" s="19"/>
      <c r="M112" s="11">
        <f t="shared" si="5"/>
        <v>19.217391304347824</v>
      </c>
      <c r="N112" s="11">
        <f t="shared" si="6"/>
        <v>5</v>
      </c>
      <c r="O112" s="11">
        <f t="shared" si="9"/>
        <v>55.212435233160619</v>
      </c>
      <c r="P112" s="11">
        <f t="shared" si="8"/>
        <v>79.429826537508447</v>
      </c>
      <c r="Q112" s="111"/>
      <c r="R112" s="11">
        <v>79.429826537508447</v>
      </c>
      <c r="S112" s="19">
        <v>69</v>
      </c>
      <c r="T112" s="64" t="s">
        <v>3251</v>
      </c>
    </row>
    <row r="113" spans="1:20" ht="31.5">
      <c r="A113" s="13">
        <v>109</v>
      </c>
      <c r="B113" s="28" t="s">
        <v>1167</v>
      </c>
      <c r="C113" s="13" t="s">
        <v>2205</v>
      </c>
      <c r="D113" s="28" t="s">
        <v>3156</v>
      </c>
      <c r="E113" s="30">
        <v>6</v>
      </c>
      <c r="F113" s="28" t="s">
        <v>1052</v>
      </c>
      <c r="G113" s="30">
        <v>15</v>
      </c>
      <c r="H113" s="19"/>
      <c r="I113" s="30">
        <v>5.5</v>
      </c>
      <c r="J113" s="19"/>
      <c r="K113" s="30">
        <v>1.37</v>
      </c>
      <c r="L113" s="19"/>
      <c r="M113" s="11">
        <f t="shared" si="5"/>
        <v>16.956521739130434</v>
      </c>
      <c r="N113" s="11">
        <f t="shared" si="6"/>
        <v>5.5</v>
      </c>
      <c r="O113" s="11">
        <f t="shared" si="9"/>
        <v>56.953367875647665</v>
      </c>
      <c r="P113" s="11">
        <f t="shared" si="8"/>
        <v>79.409889614778095</v>
      </c>
      <c r="Q113" s="111"/>
      <c r="R113" s="11">
        <v>79.409889614778095</v>
      </c>
      <c r="S113" s="19">
        <v>69</v>
      </c>
      <c r="T113" s="64" t="s">
        <v>3251</v>
      </c>
    </row>
    <row r="114" spans="1:20" ht="31.5">
      <c r="A114" s="13">
        <v>110</v>
      </c>
      <c r="B114" s="28" t="s">
        <v>522</v>
      </c>
      <c r="C114" s="13" t="s">
        <v>2100</v>
      </c>
      <c r="D114" s="28" t="s">
        <v>440</v>
      </c>
      <c r="E114" s="30">
        <v>6</v>
      </c>
      <c r="F114" s="28" t="s">
        <v>518</v>
      </c>
      <c r="G114" s="19">
        <v>12</v>
      </c>
      <c r="H114" s="19"/>
      <c r="I114" s="19">
        <v>8.8000000000000007</v>
      </c>
      <c r="J114" s="19"/>
      <c r="K114" s="19">
        <v>1.37</v>
      </c>
      <c r="L114" s="19"/>
      <c r="M114" s="11">
        <f t="shared" si="5"/>
        <v>13.565217391304348</v>
      </c>
      <c r="N114" s="11">
        <f t="shared" si="6"/>
        <v>8.8000000000000007</v>
      </c>
      <c r="O114" s="11">
        <f t="shared" si="9"/>
        <v>56.953367875647665</v>
      </c>
      <c r="P114" s="11">
        <f t="shared" si="8"/>
        <v>79.318585266952013</v>
      </c>
      <c r="Q114" s="65"/>
      <c r="R114" s="11">
        <v>79.318585266952013</v>
      </c>
      <c r="S114" s="19">
        <v>70</v>
      </c>
      <c r="T114" s="64" t="s">
        <v>3251</v>
      </c>
    </row>
    <row r="115" spans="1:20" ht="31.5">
      <c r="A115" s="13">
        <v>111</v>
      </c>
      <c r="B115" s="28" t="s">
        <v>1132</v>
      </c>
      <c r="C115" s="13" t="s">
        <v>2187</v>
      </c>
      <c r="D115" s="28" t="s">
        <v>3156</v>
      </c>
      <c r="E115" s="30">
        <v>5</v>
      </c>
      <c r="F115" s="28" t="s">
        <v>1052</v>
      </c>
      <c r="G115" s="30">
        <v>14</v>
      </c>
      <c r="H115" s="19"/>
      <c r="I115" s="30">
        <v>7.5</v>
      </c>
      <c r="J115" s="19"/>
      <c r="K115" s="30">
        <v>1.5</v>
      </c>
      <c r="L115" s="19"/>
      <c r="M115" s="11">
        <f t="shared" si="5"/>
        <v>15.826086956521738</v>
      </c>
      <c r="N115" s="11">
        <f t="shared" si="6"/>
        <v>7.5</v>
      </c>
      <c r="O115" s="11">
        <f t="shared" si="9"/>
        <v>55.875647668393782</v>
      </c>
      <c r="P115" s="11">
        <f t="shared" si="8"/>
        <v>79.201734624915517</v>
      </c>
      <c r="Q115" s="111"/>
      <c r="R115" s="11">
        <v>79.201734624915517</v>
      </c>
      <c r="S115" s="19">
        <v>71</v>
      </c>
      <c r="T115" s="64" t="s">
        <v>3251</v>
      </c>
    </row>
    <row r="116" spans="1:20" ht="31.5">
      <c r="A116" s="13">
        <v>112</v>
      </c>
      <c r="B116" s="133" t="s">
        <v>459</v>
      </c>
      <c r="C116" s="13" t="s">
        <v>2066</v>
      </c>
      <c r="D116" s="28" t="s">
        <v>440</v>
      </c>
      <c r="E116" s="30">
        <v>5</v>
      </c>
      <c r="F116" s="28" t="s">
        <v>441</v>
      </c>
      <c r="G116" s="30">
        <v>9</v>
      </c>
      <c r="H116" s="19"/>
      <c r="I116" s="30">
        <v>9.5</v>
      </c>
      <c r="J116" s="19"/>
      <c r="K116" s="30">
        <v>1.06</v>
      </c>
      <c r="L116" s="19"/>
      <c r="M116" s="11">
        <f t="shared" si="5"/>
        <v>10.173913043478262</v>
      </c>
      <c r="N116" s="11">
        <f t="shared" si="6"/>
        <v>9.5</v>
      </c>
      <c r="O116" s="11">
        <f t="shared" si="9"/>
        <v>59.523316062176157</v>
      </c>
      <c r="P116" s="11">
        <f t="shared" si="8"/>
        <v>79.197229105654415</v>
      </c>
      <c r="Q116" s="65"/>
      <c r="R116" s="11">
        <v>79.197229105654415</v>
      </c>
      <c r="S116" s="19">
        <v>71</v>
      </c>
      <c r="T116" s="64" t="s">
        <v>3251</v>
      </c>
    </row>
    <row r="117" spans="1:20" ht="31.5">
      <c r="A117" s="13">
        <v>113</v>
      </c>
      <c r="B117" s="28" t="s">
        <v>524</v>
      </c>
      <c r="C117" s="13" t="s">
        <v>2102</v>
      </c>
      <c r="D117" s="28" t="s">
        <v>440</v>
      </c>
      <c r="E117" s="30">
        <v>6</v>
      </c>
      <c r="F117" s="28" t="s">
        <v>518</v>
      </c>
      <c r="G117" s="30">
        <v>10</v>
      </c>
      <c r="H117" s="19"/>
      <c r="I117" s="30">
        <v>8.9</v>
      </c>
      <c r="J117" s="19"/>
      <c r="K117" s="30">
        <v>1.1299999999999999</v>
      </c>
      <c r="L117" s="19"/>
      <c r="M117" s="11">
        <f t="shared" si="5"/>
        <v>11.304347826086957</v>
      </c>
      <c r="N117" s="11">
        <f t="shared" si="6"/>
        <v>8.9</v>
      </c>
      <c r="O117" s="11">
        <f t="shared" si="9"/>
        <v>58.943005181347147</v>
      </c>
      <c r="P117" s="11">
        <f t="shared" si="8"/>
        <v>79.147353007434106</v>
      </c>
      <c r="Q117" s="65"/>
      <c r="R117" s="11">
        <v>79.147353007434106</v>
      </c>
      <c r="S117" s="19">
        <v>72</v>
      </c>
      <c r="T117" s="64" t="s">
        <v>3251</v>
      </c>
    </row>
    <row r="118" spans="1:20" ht="31.5">
      <c r="A118" s="13">
        <v>114</v>
      </c>
      <c r="B118" s="133" t="s">
        <v>480</v>
      </c>
      <c r="C118" s="37" t="s">
        <v>2082</v>
      </c>
      <c r="D118" s="28" t="s">
        <v>440</v>
      </c>
      <c r="E118" s="30">
        <v>5</v>
      </c>
      <c r="F118" s="28" t="s">
        <v>475</v>
      </c>
      <c r="G118" s="30">
        <v>9</v>
      </c>
      <c r="H118" s="19"/>
      <c r="I118" s="30">
        <v>10</v>
      </c>
      <c r="J118" s="19"/>
      <c r="K118" s="30">
        <v>1.1399999999999999</v>
      </c>
      <c r="L118" s="19"/>
      <c r="M118" s="11">
        <f t="shared" si="5"/>
        <v>10.173913043478262</v>
      </c>
      <c r="N118" s="11">
        <f t="shared" si="6"/>
        <v>10</v>
      </c>
      <c r="O118" s="11">
        <f t="shared" si="9"/>
        <v>58.860103626943001</v>
      </c>
      <c r="P118" s="11">
        <f t="shared" si="8"/>
        <v>79.034016670421266</v>
      </c>
      <c r="Q118" s="65"/>
      <c r="R118" s="11">
        <v>79.034016670421266</v>
      </c>
      <c r="S118" s="19">
        <v>73</v>
      </c>
      <c r="T118" s="64" t="s">
        <v>3251</v>
      </c>
    </row>
    <row r="119" spans="1:20" ht="31.5">
      <c r="A119" s="13">
        <v>115</v>
      </c>
      <c r="B119" s="28" t="s">
        <v>1286</v>
      </c>
      <c r="C119" s="30" t="s">
        <v>2229</v>
      </c>
      <c r="D119" s="28" t="s">
        <v>3158</v>
      </c>
      <c r="E119" s="37">
        <v>6</v>
      </c>
      <c r="F119" s="28" t="s">
        <v>1293</v>
      </c>
      <c r="G119" s="30">
        <v>16</v>
      </c>
      <c r="H119" s="19"/>
      <c r="I119" s="30">
        <v>5</v>
      </c>
      <c r="J119" s="19"/>
      <c r="K119" s="30">
        <v>1.5</v>
      </c>
      <c r="L119" s="19"/>
      <c r="M119" s="11">
        <f t="shared" si="5"/>
        <v>18.086956521739129</v>
      </c>
      <c r="N119" s="11">
        <f t="shared" si="6"/>
        <v>5</v>
      </c>
      <c r="O119" s="11">
        <f t="shared" si="9"/>
        <v>55.875647668393782</v>
      </c>
      <c r="P119" s="11">
        <f t="shared" si="8"/>
        <v>78.962604190132907</v>
      </c>
      <c r="Q119" s="111"/>
      <c r="R119" s="11">
        <v>78.962604190132907</v>
      </c>
      <c r="S119" s="19">
        <v>73</v>
      </c>
      <c r="T119" s="64" t="s">
        <v>3251</v>
      </c>
    </row>
    <row r="120" spans="1:20" ht="31.5">
      <c r="A120" s="13">
        <v>116</v>
      </c>
      <c r="B120" s="28" t="s">
        <v>516</v>
      </c>
      <c r="C120" s="37" t="s">
        <v>2097</v>
      </c>
      <c r="D120" s="28" t="s">
        <v>440</v>
      </c>
      <c r="E120" s="30">
        <v>5</v>
      </c>
      <c r="F120" s="28" t="s">
        <v>475</v>
      </c>
      <c r="G120" s="19">
        <v>9</v>
      </c>
      <c r="H120" s="19"/>
      <c r="I120" s="19">
        <v>10</v>
      </c>
      <c r="J120" s="19"/>
      <c r="K120" s="30">
        <v>1.1499999999999999</v>
      </c>
      <c r="L120" s="19"/>
      <c r="M120" s="11">
        <f t="shared" si="5"/>
        <v>10.173913043478262</v>
      </c>
      <c r="N120" s="11">
        <f t="shared" si="6"/>
        <v>10</v>
      </c>
      <c r="O120" s="11">
        <f t="shared" si="9"/>
        <v>58.777202072538856</v>
      </c>
      <c r="P120" s="11">
        <f t="shared" si="8"/>
        <v>78.951115116017121</v>
      </c>
      <c r="Q120" s="65"/>
      <c r="R120" s="11">
        <v>78.951115116017121</v>
      </c>
      <c r="S120" s="19">
        <v>73</v>
      </c>
      <c r="T120" s="64" t="s">
        <v>3251</v>
      </c>
    </row>
    <row r="121" spans="1:20" ht="31.5">
      <c r="A121" s="13">
        <v>117</v>
      </c>
      <c r="B121" s="28" t="s">
        <v>256</v>
      </c>
      <c r="C121" s="13" t="s">
        <v>2030</v>
      </c>
      <c r="D121" s="133" t="s">
        <v>254</v>
      </c>
      <c r="E121" s="30">
        <v>5</v>
      </c>
      <c r="F121" s="133" t="s">
        <v>255</v>
      </c>
      <c r="G121" s="30">
        <v>13</v>
      </c>
      <c r="H121" s="19"/>
      <c r="I121" s="30">
        <v>7</v>
      </c>
      <c r="J121" s="19"/>
      <c r="K121" s="30">
        <v>1.34</v>
      </c>
      <c r="L121" s="19"/>
      <c r="M121" s="11">
        <f t="shared" si="5"/>
        <v>14.695652173913043</v>
      </c>
      <c r="N121" s="11">
        <f t="shared" si="6"/>
        <v>7</v>
      </c>
      <c r="O121" s="11">
        <f t="shared" si="9"/>
        <v>57.202072538860101</v>
      </c>
      <c r="P121" s="11">
        <f t="shared" si="8"/>
        <v>78.89772471277314</v>
      </c>
      <c r="Q121" s="65"/>
      <c r="R121" s="11">
        <v>78.89772471277314</v>
      </c>
      <c r="S121" s="19">
        <v>74</v>
      </c>
      <c r="T121" s="64" t="s">
        <v>3251</v>
      </c>
    </row>
    <row r="122" spans="1:20" ht="31.5">
      <c r="A122" s="13">
        <v>118</v>
      </c>
      <c r="B122" s="145" t="s">
        <v>34</v>
      </c>
      <c r="C122" s="13" t="s">
        <v>2016</v>
      </c>
      <c r="D122" s="28" t="s">
        <v>3183</v>
      </c>
      <c r="E122" s="30">
        <v>6</v>
      </c>
      <c r="F122" s="28" t="s">
        <v>35</v>
      </c>
      <c r="G122" s="30">
        <v>12</v>
      </c>
      <c r="H122" s="19"/>
      <c r="I122" s="30">
        <v>8.5</v>
      </c>
      <c r="J122" s="19"/>
      <c r="K122" s="19">
        <v>1.39</v>
      </c>
      <c r="L122" s="19"/>
      <c r="M122" s="11">
        <f t="shared" si="5"/>
        <v>13.565217391304348</v>
      </c>
      <c r="N122" s="11">
        <f t="shared" si="6"/>
        <v>8.5</v>
      </c>
      <c r="O122" s="11">
        <f t="shared" si="9"/>
        <v>56.787564766839381</v>
      </c>
      <c r="P122" s="11">
        <f t="shared" si="8"/>
        <v>78.852782158143725</v>
      </c>
      <c r="Q122" s="65"/>
      <c r="R122" s="11">
        <v>78.852782158143725</v>
      </c>
      <c r="S122" s="19">
        <v>74</v>
      </c>
      <c r="T122" s="64" t="s">
        <v>3251</v>
      </c>
    </row>
    <row r="123" spans="1:20" ht="31.5">
      <c r="A123" s="13">
        <v>119</v>
      </c>
      <c r="B123" s="133" t="s">
        <v>495</v>
      </c>
      <c r="C123" s="37" t="s">
        <v>2089</v>
      </c>
      <c r="D123" s="28" t="s">
        <v>440</v>
      </c>
      <c r="E123" s="30">
        <v>5</v>
      </c>
      <c r="F123" s="28" t="s">
        <v>475</v>
      </c>
      <c r="G123" s="30">
        <v>9</v>
      </c>
      <c r="H123" s="19"/>
      <c r="I123" s="19">
        <v>10</v>
      </c>
      <c r="J123" s="19"/>
      <c r="K123" s="30">
        <v>1.17</v>
      </c>
      <c r="L123" s="19"/>
      <c r="M123" s="11">
        <f t="shared" si="5"/>
        <v>10.173913043478262</v>
      </c>
      <c r="N123" s="11">
        <f t="shared" si="6"/>
        <v>10</v>
      </c>
      <c r="O123" s="11">
        <f t="shared" si="9"/>
        <v>58.611398963730565</v>
      </c>
      <c r="P123" s="11">
        <f t="shared" si="8"/>
        <v>78.78531200720883</v>
      </c>
      <c r="Q123" s="65"/>
      <c r="R123" s="11">
        <v>78.78531200720883</v>
      </c>
      <c r="S123" s="19">
        <v>75</v>
      </c>
      <c r="T123" s="64" t="s">
        <v>3251</v>
      </c>
    </row>
    <row r="124" spans="1:20" ht="31.5">
      <c r="A124" s="13">
        <v>120</v>
      </c>
      <c r="B124" s="28" t="s">
        <v>413</v>
      </c>
      <c r="C124" s="37" t="s">
        <v>2052</v>
      </c>
      <c r="D124" s="28" t="s">
        <v>408</v>
      </c>
      <c r="E124" s="30">
        <v>6</v>
      </c>
      <c r="F124" s="28" t="s">
        <v>412</v>
      </c>
      <c r="G124" s="30">
        <v>13</v>
      </c>
      <c r="H124" s="19"/>
      <c r="I124" s="30">
        <v>7.2</v>
      </c>
      <c r="J124" s="19"/>
      <c r="K124" s="30">
        <v>1.38</v>
      </c>
      <c r="L124" s="19"/>
      <c r="M124" s="11">
        <f t="shared" si="5"/>
        <v>14.695652173913043</v>
      </c>
      <c r="N124" s="11">
        <f t="shared" si="6"/>
        <v>7.2</v>
      </c>
      <c r="O124" s="11">
        <f t="shared" si="9"/>
        <v>56.870466321243519</v>
      </c>
      <c r="P124" s="11">
        <f t="shared" si="8"/>
        <v>78.766118495156562</v>
      </c>
      <c r="Q124" s="65"/>
      <c r="R124" s="11">
        <v>78.766118495156562</v>
      </c>
      <c r="S124" s="19">
        <v>75</v>
      </c>
      <c r="T124" s="64" t="s">
        <v>3251</v>
      </c>
    </row>
    <row r="125" spans="1:20" ht="31.5">
      <c r="A125" s="13">
        <v>121</v>
      </c>
      <c r="B125" s="28" t="s">
        <v>1041</v>
      </c>
      <c r="C125" s="13" t="s">
        <v>2183</v>
      </c>
      <c r="D125" s="28" t="s">
        <v>1035</v>
      </c>
      <c r="E125" s="30">
        <v>6</v>
      </c>
      <c r="F125" s="28" t="s">
        <v>1042</v>
      </c>
      <c r="G125" s="30">
        <v>19</v>
      </c>
      <c r="H125" s="19"/>
      <c r="I125" s="30">
        <v>6</v>
      </c>
      <c r="J125" s="19"/>
      <c r="K125" s="30">
        <v>2.0699999999999998</v>
      </c>
      <c r="L125" s="19"/>
      <c r="M125" s="11">
        <f t="shared" si="5"/>
        <v>21.478260869565219</v>
      </c>
      <c r="N125" s="11">
        <f t="shared" si="6"/>
        <v>6</v>
      </c>
      <c r="O125" s="11">
        <f t="shared" si="9"/>
        <v>51.15025906735751</v>
      </c>
      <c r="P125" s="11">
        <f t="shared" si="8"/>
        <v>78.628519936922729</v>
      </c>
      <c r="Q125" s="111"/>
      <c r="R125" s="11">
        <v>78.628519936922729</v>
      </c>
      <c r="S125" s="19">
        <v>76</v>
      </c>
      <c r="T125" s="64" t="s">
        <v>3251</v>
      </c>
    </row>
    <row r="126" spans="1:20" ht="31.5">
      <c r="A126" s="13">
        <v>122</v>
      </c>
      <c r="B126" s="134" t="s">
        <v>852</v>
      </c>
      <c r="C126" s="18" t="s">
        <v>2155</v>
      </c>
      <c r="D126" s="28" t="s">
        <v>2248</v>
      </c>
      <c r="E126" s="15">
        <v>5</v>
      </c>
      <c r="F126" s="140" t="s">
        <v>2448</v>
      </c>
      <c r="G126" s="15">
        <v>16</v>
      </c>
      <c r="H126" s="19"/>
      <c r="I126" s="15">
        <v>5</v>
      </c>
      <c r="J126" s="19"/>
      <c r="K126" s="15">
        <v>1.55</v>
      </c>
      <c r="L126" s="19"/>
      <c r="M126" s="11">
        <f t="shared" si="5"/>
        <v>18.086956521739129</v>
      </c>
      <c r="N126" s="11">
        <f t="shared" si="6"/>
        <v>5</v>
      </c>
      <c r="O126" s="11">
        <f t="shared" si="9"/>
        <v>55.461139896373055</v>
      </c>
      <c r="P126" s="11">
        <f t="shared" si="8"/>
        <v>78.548096418112181</v>
      </c>
      <c r="Q126" s="111"/>
      <c r="R126" s="11">
        <v>78.548096418112181</v>
      </c>
      <c r="S126" s="19">
        <v>77</v>
      </c>
      <c r="T126" s="64" t="s">
        <v>3251</v>
      </c>
    </row>
    <row r="127" spans="1:20" ht="31.5">
      <c r="A127" s="13">
        <v>123</v>
      </c>
      <c r="B127" s="133" t="s">
        <v>720</v>
      </c>
      <c r="C127" s="13" t="s">
        <v>2132</v>
      </c>
      <c r="D127" s="28" t="s">
        <v>687</v>
      </c>
      <c r="E127" s="30">
        <v>6</v>
      </c>
      <c r="F127" s="28" t="s">
        <v>689</v>
      </c>
      <c r="G127" s="30">
        <v>12</v>
      </c>
      <c r="H127" s="19"/>
      <c r="I127" s="30">
        <v>6</v>
      </c>
      <c r="J127" s="19"/>
      <c r="K127" s="30">
        <v>1.1299999999999999</v>
      </c>
      <c r="L127" s="19"/>
      <c r="M127" s="11">
        <f t="shared" si="5"/>
        <v>13.565217391304348</v>
      </c>
      <c r="N127" s="11">
        <f t="shared" si="6"/>
        <v>6</v>
      </c>
      <c r="O127" s="11">
        <f t="shared" si="9"/>
        <v>58.943005181347147</v>
      </c>
      <c r="P127" s="11">
        <f t="shared" si="8"/>
        <v>78.508222572651491</v>
      </c>
      <c r="Q127" s="111"/>
      <c r="R127" s="11">
        <v>78.508222572651491</v>
      </c>
      <c r="S127" s="19">
        <v>77</v>
      </c>
      <c r="T127" s="64" t="s">
        <v>3251</v>
      </c>
    </row>
    <row r="128" spans="1:20" ht="31.5">
      <c r="A128" s="13">
        <v>124</v>
      </c>
      <c r="B128" s="28" t="s">
        <v>530</v>
      </c>
      <c r="C128" s="13" t="s">
        <v>2105</v>
      </c>
      <c r="D128" s="28" t="s">
        <v>440</v>
      </c>
      <c r="E128" s="30">
        <v>6</v>
      </c>
      <c r="F128" s="28" t="s">
        <v>518</v>
      </c>
      <c r="G128" s="30">
        <v>10</v>
      </c>
      <c r="H128" s="19"/>
      <c r="I128" s="30">
        <v>9</v>
      </c>
      <c r="J128" s="19"/>
      <c r="K128" s="30">
        <v>1.25</v>
      </c>
      <c r="L128" s="19"/>
      <c r="M128" s="11">
        <f t="shared" si="5"/>
        <v>11.304347826086957</v>
      </c>
      <c r="N128" s="11">
        <f t="shared" si="6"/>
        <v>9</v>
      </c>
      <c r="O128" s="11">
        <f t="shared" si="9"/>
        <v>57.948186528497409</v>
      </c>
      <c r="P128" s="11">
        <f t="shared" si="8"/>
        <v>78.25253435458437</v>
      </c>
      <c r="Q128" s="65"/>
      <c r="R128" s="11">
        <v>78.25253435458437</v>
      </c>
      <c r="S128" s="19">
        <v>78</v>
      </c>
      <c r="T128" s="64" t="s">
        <v>3251</v>
      </c>
    </row>
    <row r="129" spans="1:20" ht="31.5">
      <c r="A129" s="13">
        <v>125</v>
      </c>
      <c r="B129" s="28" t="s">
        <v>746</v>
      </c>
      <c r="C129" s="13" t="s">
        <v>2135</v>
      </c>
      <c r="D129" s="136" t="s">
        <v>747</v>
      </c>
      <c r="E129" s="30">
        <v>5</v>
      </c>
      <c r="F129" s="28" t="s">
        <v>748</v>
      </c>
      <c r="G129" s="30">
        <v>16</v>
      </c>
      <c r="H129" s="19"/>
      <c r="I129" s="30">
        <v>9.5</v>
      </c>
      <c r="J129" s="19"/>
      <c r="K129" s="30">
        <v>2.13</v>
      </c>
      <c r="L129" s="19"/>
      <c r="M129" s="11">
        <f t="shared" si="5"/>
        <v>18.086956521739129</v>
      </c>
      <c r="N129" s="11">
        <f t="shared" si="6"/>
        <v>9.5</v>
      </c>
      <c r="O129" s="11">
        <f t="shared" si="9"/>
        <v>50.652849740932638</v>
      </c>
      <c r="P129" s="11">
        <f t="shared" si="8"/>
        <v>78.239806262671763</v>
      </c>
      <c r="Q129" s="111"/>
      <c r="R129" s="11">
        <v>78.239806262671763</v>
      </c>
      <c r="S129" s="19">
        <v>79</v>
      </c>
      <c r="T129" s="64" t="s">
        <v>3251</v>
      </c>
    </row>
    <row r="130" spans="1:20" ht="31.5">
      <c r="A130" s="13">
        <v>126</v>
      </c>
      <c r="B130" s="133" t="s">
        <v>448</v>
      </c>
      <c r="C130" s="13" t="s">
        <v>2060</v>
      </c>
      <c r="D130" s="28" t="s">
        <v>440</v>
      </c>
      <c r="E130" s="30">
        <v>5</v>
      </c>
      <c r="F130" s="28" t="s">
        <v>441</v>
      </c>
      <c r="G130" s="30">
        <v>10</v>
      </c>
      <c r="H130" s="19"/>
      <c r="I130" s="19">
        <v>9.8000000000000007</v>
      </c>
      <c r="J130" s="19"/>
      <c r="K130" s="30">
        <v>1.36</v>
      </c>
      <c r="L130" s="19"/>
      <c r="M130" s="11">
        <f t="shared" si="5"/>
        <v>11.304347826086957</v>
      </c>
      <c r="N130" s="11">
        <f t="shared" si="6"/>
        <v>9.8000000000000007</v>
      </c>
      <c r="O130" s="11">
        <f t="shared" si="9"/>
        <v>57.03626943005181</v>
      </c>
      <c r="P130" s="11">
        <f t="shared" si="8"/>
        <v>78.140617256138768</v>
      </c>
      <c r="Q130" s="65"/>
      <c r="R130" s="11">
        <v>78.140617256138768</v>
      </c>
      <c r="S130" s="19">
        <v>80</v>
      </c>
      <c r="T130" s="64" t="s">
        <v>3251</v>
      </c>
    </row>
    <row r="131" spans="1:20" ht="31.5">
      <c r="A131" s="13">
        <v>127</v>
      </c>
      <c r="B131" s="133" t="s">
        <v>857</v>
      </c>
      <c r="C131" s="13" t="s">
        <v>2160</v>
      </c>
      <c r="D131" s="28" t="s">
        <v>2248</v>
      </c>
      <c r="E131" s="30">
        <v>5</v>
      </c>
      <c r="F131" s="140" t="s">
        <v>2448</v>
      </c>
      <c r="G131" s="30">
        <v>14</v>
      </c>
      <c r="H131" s="19"/>
      <c r="I131" s="19">
        <v>7</v>
      </c>
      <c r="J131" s="19"/>
      <c r="K131" s="19">
        <v>1.58</v>
      </c>
      <c r="L131" s="19"/>
      <c r="M131" s="11">
        <f t="shared" si="5"/>
        <v>15.826086956521738</v>
      </c>
      <c r="N131" s="11">
        <f t="shared" si="6"/>
        <v>7</v>
      </c>
      <c r="O131" s="11">
        <f t="shared" si="9"/>
        <v>55.212435233160619</v>
      </c>
      <c r="P131" s="11">
        <f t="shared" si="8"/>
        <v>78.038522189682354</v>
      </c>
      <c r="Q131" s="111"/>
      <c r="R131" s="11">
        <v>78.038522189682354</v>
      </c>
      <c r="S131" s="19">
        <v>81</v>
      </c>
      <c r="T131" s="64" t="s">
        <v>3251</v>
      </c>
    </row>
    <row r="132" spans="1:20" ht="31.5">
      <c r="A132" s="13">
        <v>128</v>
      </c>
      <c r="B132" s="133" t="s">
        <v>479</v>
      </c>
      <c r="C132" s="13" t="s">
        <v>2081</v>
      </c>
      <c r="D132" s="136" t="s">
        <v>440</v>
      </c>
      <c r="E132" s="26">
        <v>5</v>
      </c>
      <c r="F132" s="133" t="s">
        <v>475</v>
      </c>
      <c r="G132" s="45">
        <v>9</v>
      </c>
      <c r="H132" s="19"/>
      <c r="I132" s="30">
        <v>7.8</v>
      </c>
      <c r="J132" s="19"/>
      <c r="K132" s="30">
        <v>1.01</v>
      </c>
      <c r="L132" s="19"/>
      <c r="M132" s="11">
        <f t="shared" si="5"/>
        <v>10.173913043478262</v>
      </c>
      <c r="N132" s="11">
        <f t="shared" si="6"/>
        <v>7.8</v>
      </c>
      <c r="O132" s="11">
        <f t="shared" si="9"/>
        <v>59.937823834196891</v>
      </c>
      <c r="P132" s="11">
        <f t="shared" si="8"/>
        <v>77.911736877675153</v>
      </c>
      <c r="Q132" s="65"/>
      <c r="R132" s="11">
        <v>77.911736877675153</v>
      </c>
      <c r="S132" s="19">
        <v>82</v>
      </c>
      <c r="T132" s="64" t="s">
        <v>3251</v>
      </c>
    </row>
    <row r="133" spans="1:20" ht="31.5">
      <c r="A133" s="13">
        <v>129</v>
      </c>
      <c r="B133" s="28" t="s">
        <v>1177</v>
      </c>
      <c r="C133" s="13" t="s">
        <v>2215</v>
      </c>
      <c r="D133" s="28" t="s">
        <v>3156</v>
      </c>
      <c r="E133" s="30">
        <v>6</v>
      </c>
      <c r="F133" s="28" t="s">
        <v>1052</v>
      </c>
      <c r="G133" s="30">
        <v>14</v>
      </c>
      <c r="H133" s="19"/>
      <c r="I133" s="30">
        <v>6</v>
      </c>
      <c r="J133" s="19"/>
      <c r="K133" s="30">
        <v>1.48</v>
      </c>
      <c r="L133" s="19"/>
      <c r="M133" s="11">
        <f t="shared" ref="M133:M196" si="10">IF(G133&lt;&gt;26,(26*G133)/MAX(G$5:G$250),26)</f>
        <v>15.826086956521738</v>
      </c>
      <c r="N133" s="11">
        <f t="shared" ref="N133:N196" si="11">IF(I133&lt;&gt;"",IF(I133=0,0,(10*I133)/MAX(I$5:I$250)),"0")</f>
        <v>6</v>
      </c>
      <c r="O133" s="11">
        <f t="shared" si="9"/>
        <v>56.041450777202066</v>
      </c>
      <c r="P133" s="11">
        <f t="shared" ref="P133:P196" si="12">M133+N133+O133</f>
        <v>77.867537733723807</v>
      </c>
      <c r="Q133" s="111"/>
      <c r="R133" s="11">
        <v>77.867537733723807</v>
      </c>
      <c r="S133" s="19">
        <v>82</v>
      </c>
      <c r="T133" s="64" t="s">
        <v>3251</v>
      </c>
    </row>
    <row r="134" spans="1:20" ht="31.5">
      <c r="A134" s="13">
        <v>130</v>
      </c>
      <c r="B134" s="28" t="s">
        <v>1181</v>
      </c>
      <c r="C134" s="13" t="s">
        <v>2219</v>
      </c>
      <c r="D134" s="28" t="s">
        <v>3156</v>
      </c>
      <c r="E134" s="30">
        <v>6</v>
      </c>
      <c r="F134" s="28" t="s">
        <v>1052</v>
      </c>
      <c r="G134" s="30">
        <v>13</v>
      </c>
      <c r="H134" s="19"/>
      <c r="I134" s="30">
        <v>6</v>
      </c>
      <c r="J134" s="19"/>
      <c r="K134" s="30">
        <v>1.35</v>
      </c>
      <c r="L134" s="19"/>
      <c r="M134" s="11">
        <f t="shared" si="10"/>
        <v>14.695652173913043</v>
      </c>
      <c r="N134" s="11">
        <f t="shared" si="11"/>
        <v>6</v>
      </c>
      <c r="O134" s="11">
        <f t="shared" si="9"/>
        <v>57.119170984455955</v>
      </c>
      <c r="P134" s="11">
        <f t="shared" si="12"/>
        <v>77.814823158368995</v>
      </c>
      <c r="Q134" s="111"/>
      <c r="R134" s="11">
        <v>77.814823158368995</v>
      </c>
      <c r="S134" s="19">
        <v>83</v>
      </c>
      <c r="T134" s="64" t="s">
        <v>3251</v>
      </c>
    </row>
    <row r="135" spans="1:20" ht="31.5">
      <c r="A135" s="13">
        <v>131</v>
      </c>
      <c r="B135" s="133" t="s">
        <v>718</v>
      </c>
      <c r="C135" s="13" t="s">
        <v>2130</v>
      </c>
      <c r="D135" s="28" t="s">
        <v>687</v>
      </c>
      <c r="E135" s="30">
        <v>6</v>
      </c>
      <c r="F135" s="28" t="s">
        <v>689</v>
      </c>
      <c r="G135" s="30">
        <v>11</v>
      </c>
      <c r="H135" s="19"/>
      <c r="I135" s="19">
        <v>7</v>
      </c>
      <c r="J135" s="19"/>
      <c r="K135" s="30">
        <v>1.2</v>
      </c>
      <c r="L135" s="19"/>
      <c r="M135" s="11">
        <f t="shared" si="10"/>
        <v>12.434782608695652</v>
      </c>
      <c r="N135" s="11">
        <f t="shared" si="11"/>
        <v>7</v>
      </c>
      <c r="O135" s="11">
        <f t="shared" si="9"/>
        <v>58.362694300518129</v>
      </c>
      <c r="P135" s="11">
        <f t="shared" si="12"/>
        <v>77.797476909213785</v>
      </c>
      <c r="Q135" s="111"/>
      <c r="R135" s="11">
        <v>77.797476909213785</v>
      </c>
      <c r="S135" s="19">
        <v>83</v>
      </c>
      <c r="T135" s="64" t="s">
        <v>3251</v>
      </c>
    </row>
    <row r="136" spans="1:20" ht="31.5">
      <c r="A136" s="13">
        <v>132</v>
      </c>
      <c r="B136" s="133" t="s">
        <v>558</v>
      </c>
      <c r="C136" s="13" t="s">
        <v>2113</v>
      </c>
      <c r="D136" s="136" t="s">
        <v>440</v>
      </c>
      <c r="E136" s="26">
        <v>6</v>
      </c>
      <c r="F136" s="133" t="s">
        <v>557</v>
      </c>
      <c r="G136" s="45">
        <v>9</v>
      </c>
      <c r="H136" s="19"/>
      <c r="I136" s="30">
        <v>10</v>
      </c>
      <c r="J136" s="19"/>
      <c r="K136" s="30">
        <v>1.3</v>
      </c>
      <c r="L136" s="19"/>
      <c r="M136" s="11">
        <f t="shared" si="10"/>
        <v>10.173913043478262</v>
      </c>
      <c r="N136" s="11">
        <f t="shared" si="11"/>
        <v>10</v>
      </c>
      <c r="O136" s="11">
        <v>57.5</v>
      </c>
      <c r="P136" s="11">
        <f t="shared" si="12"/>
        <v>77.673913043478265</v>
      </c>
      <c r="Q136" s="65"/>
      <c r="R136" s="11">
        <v>77.673913043478265</v>
      </c>
      <c r="S136" s="19">
        <v>84</v>
      </c>
      <c r="T136" s="64" t="s">
        <v>3251</v>
      </c>
    </row>
    <row r="137" spans="1:20" ht="34.5" customHeight="1">
      <c r="A137" s="13">
        <v>133</v>
      </c>
      <c r="B137" s="133" t="s">
        <v>478</v>
      </c>
      <c r="C137" s="13" t="s">
        <v>2080</v>
      </c>
      <c r="D137" s="28" t="s">
        <v>440</v>
      </c>
      <c r="E137" s="30">
        <v>5</v>
      </c>
      <c r="F137" s="28" t="s">
        <v>475</v>
      </c>
      <c r="G137" s="30">
        <v>8</v>
      </c>
      <c r="H137" s="19"/>
      <c r="I137" s="19">
        <v>9.6</v>
      </c>
      <c r="J137" s="19"/>
      <c r="K137" s="19">
        <v>1.1200000000000001</v>
      </c>
      <c r="L137" s="19"/>
      <c r="M137" s="11">
        <f t="shared" si="10"/>
        <v>9.0434782608695645</v>
      </c>
      <c r="N137" s="11">
        <f t="shared" si="11"/>
        <v>9.6</v>
      </c>
      <c r="O137" s="11">
        <f t="shared" ref="O137:O168" si="13">IF(K137&lt;&gt;64,64/(MAX(K$5:K$250)-SMALL(K$5:K$250,COUNTIF(K$5:K$250,"&lt;=0")+1))*(MAX(K$5:K$250)-K137),64)</f>
        <v>59.025906735751292</v>
      </c>
      <c r="P137" s="11">
        <f t="shared" si="12"/>
        <v>77.669384996620863</v>
      </c>
      <c r="Q137" s="111"/>
      <c r="R137" s="11">
        <v>77.669384996620863</v>
      </c>
      <c r="S137" s="19">
        <v>84</v>
      </c>
      <c r="T137" s="64" t="s">
        <v>3251</v>
      </c>
    </row>
    <row r="138" spans="1:20" ht="47.25">
      <c r="A138" s="13">
        <v>134</v>
      </c>
      <c r="B138" s="28" t="s">
        <v>1182</v>
      </c>
      <c r="C138" s="13" t="s">
        <v>2220</v>
      </c>
      <c r="D138" s="28" t="s">
        <v>3156</v>
      </c>
      <c r="E138" s="30">
        <v>6</v>
      </c>
      <c r="F138" s="28" t="s">
        <v>1052</v>
      </c>
      <c r="G138" s="30">
        <v>11</v>
      </c>
      <c r="H138" s="19"/>
      <c r="I138" s="30">
        <v>8</v>
      </c>
      <c r="J138" s="19"/>
      <c r="K138" s="30">
        <v>1.36</v>
      </c>
      <c r="L138" s="19"/>
      <c r="M138" s="11">
        <f t="shared" si="10"/>
        <v>12.434782608695652</v>
      </c>
      <c r="N138" s="11">
        <f t="shared" si="11"/>
        <v>8</v>
      </c>
      <c r="O138" s="11">
        <f t="shared" si="13"/>
        <v>57.03626943005181</v>
      </c>
      <c r="P138" s="11">
        <f t="shared" si="12"/>
        <v>77.471052038747459</v>
      </c>
      <c r="Q138" s="65"/>
      <c r="R138" s="11">
        <v>77.471052038747459</v>
      </c>
      <c r="S138" s="19">
        <v>85</v>
      </c>
      <c r="T138" s="64" t="s">
        <v>3251</v>
      </c>
    </row>
    <row r="139" spans="1:20" ht="31.5">
      <c r="A139" s="13">
        <v>135</v>
      </c>
      <c r="B139" s="28" t="s">
        <v>526</v>
      </c>
      <c r="C139" s="13" t="s">
        <v>2103</v>
      </c>
      <c r="D139" s="28" t="s">
        <v>440</v>
      </c>
      <c r="E139" s="30">
        <v>6</v>
      </c>
      <c r="F139" s="28" t="s">
        <v>518</v>
      </c>
      <c r="G139" s="30">
        <v>10</v>
      </c>
      <c r="H139" s="19"/>
      <c r="I139" s="30">
        <v>9</v>
      </c>
      <c r="J139" s="19"/>
      <c r="K139" s="19">
        <v>1.35</v>
      </c>
      <c r="L139" s="19"/>
      <c r="M139" s="11">
        <f t="shared" si="10"/>
        <v>11.304347826086957</v>
      </c>
      <c r="N139" s="11">
        <f t="shared" si="11"/>
        <v>9</v>
      </c>
      <c r="O139" s="11">
        <f t="shared" si="13"/>
        <v>57.119170984455955</v>
      </c>
      <c r="P139" s="11">
        <f t="shared" si="12"/>
        <v>77.423518810542916</v>
      </c>
      <c r="Q139" s="65"/>
      <c r="R139" s="11">
        <v>77.423518810542916</v>
      </c>
      <c r="S139" s="19">
        <v>86</v>
      </c>
      <c r="T139" s="64" t="s">
        <v>3251</v>
      </c>
    </row>
    <row r="140" spans="1:20" ht="31.5">
      <c r="A140" s="13">
        <v>136</v>
      </c>
      <c r="B140" s="133" t="s">
        <v>462</v>
      </c>
      <c r="C140" s="13" t="s">
        <v>2069</v>
      </c>
      <c r="D140" s="28" t="s">
        <v>440</v>
      </c>
      <c r="E140" s="30">
        <v>5</v>
      </c>
      <c r="F140" s="28" t="s">
        <v>441</v>
      </c>
      <c r="G140" s="30">
        <v>9</v>
      </c>
      <c r="H140" s="19"/>
      <c r="I140" s="30">
        <v>10</v>
      </c>
      <c r="J140" s="19"/>
      <c r="K140" s="30">
        <v>1.36</v>
      </c>
      <c r="L140" s="19"/>
      <c r="M140" s="11">
        <f t="shared" si="10"/>
        <v>10.173913043478262</v>
      </c>
      <c r="N140" s="11">
        <f t="shared" si="11"/>
        <v>10</v>
      </c>
      <c r="O140" s="11">
        <f t="shared" si="13"/>
        <v>57.03626943005181</v>
      </c>
      <c r="P140" s="11">
        <f t="shared" si="12"/>
        <v>77.210182473530068</v>
      </c>
      <c r="Q140" s="111"/>
      <c r="R140" s="11">
        <v>77.210182473530068</v>
      </c>
      <c r="S140" s="19">
        <v>87</v>
      </c>
      <c r="T140" s="64" t="s">
        <v>3251</v>
      </c>
    </row>
    <row r="141" spans="1:20" ht="31.5">
      <c r="A141" s="13">
        <v>137</v>
      </c>
      <c r="B141" s="28" t="s">
        <v>650</v>
      </c>
      <c r="C141" s="13" t="s">
        <v>2119</v>
      </c>
      <c r="D141" s="28" t="s">
        <v>651</v>
      </c>
      <c r="E141" s="37">
        <v>5</v>
      </c>
      <c r="F141" s="28" t="s">
        <v>652</v>
      </c>
      <c r="G141" s="19">
        <v>14</v>
      </c>
      <c r="H141" s="19"/>
      <c r="I141" s="30">
        <v>5</v>
      </c>
      <c r="J141" s="19"/>
      <c r="K141" s="30">
        <v>1.45</v>
      </c>
      <c r="L141" s="19"/>
      <c r="M141" s="11">
        <f t="shared" si="10"/>
        <v>15.826086956521738</v>
      </c>
      <c r="N141" s="11">
        <f t="shared" si="11"/>
        <v>5</v>
      </c>
      <c r="O141" s="11">
        <f t="shared" si="13"/>
        <v>56.290155440414502</v>
      </c>
      <c r="P141" s="11">
        <f t="shared" si="12"/>
        <v>77.116242396936244</v>
      </c>
      <c r="Q141" s="111"/>
      <c r="R141" s="11">
        <v>77.116242396936244</v>
      </c>
      <c r="S141" s="19">
        <v>88</v>
      </c>
      <c r="T141" s="64" t="s">
        <v>3251</v>
      </c>
    </row>
    <row r="142" spans="1:20" ht="31.5">
      <c r="A142" s="13">
        <v>138</v>
      </c>
      <c r="B142" s="133" t="s">
        <v>771</v>
      </c>
      <c r="C142" s="13" t="s">
        <v>2136</v>
      </c>
      <c r="D142" s="136" t="s">
        <v>769</v>
      </c>
      <c r="E142" s="26">
        <v>6</v>
      </c>
      <c r="F142" s="133" t="s">
        <v>770</v>
      </c>
      <c r="G142" s="45">
        <v>12</v>
      </c>
      <c r="H142" s="19"/>
      <c r="I142" s="30">
        <v>7</v>
      </c>
      <c r="J142" s="19"/>
      <c r="K142" s="30">
        <v>1.42</v>
      </c>
      <c r="L142" s="19"/>
      <c r="M142" s="11">
        <f t="shared" si="10"/>
        <v>13.565217391304348</v>
      </c>
      <c r="N142" s="11">
        <f t="shared" si="11"/>
        <v>7</v>
      </c>
      <c r="O142" s="11">
        <f t="shared" si="13"/>
        <v>56.538860103626938</v>
      </c>
      <c r="P142" s="11">
        <f t="shared" si="12"/>
        <v>77.104077494931289</v>
      </c>
      <c r="Q142" s="111"/>
      <c r="R142" s="11">
        <v>77.104077494931289</v>
      </c>
      <c r="S142" s="19">
        <v>88</v>
      </c>
      <c r="T142" s="64" t="s">
        <v>3251</v>
      </c>
    </row>
    <row r="143" spans="1:20" ht="31.5">
      <c r="A143" s="13">
        <v>139</v>
      </c>
      <c r="B143" s="133" t="s">
        <v>815</v>
      </c>
      <c r="C143" s="13" t="s">
        <v>2145</v>
      </c>
      <c r="D143" s="28" t="s">
        <v>812</v>
      </c>
      <c r="E143" s="30">
        <v>5</v>
      </c>
      <c r="F143" s="28" t="s">
        <v>813</v>
      </c>
      <c r="G143" s="30">
        <v>14</v>
      </c>
      <c r="H143" s="13"/>
      <c r="I143" s="30">
        <v>5.8</v>
      </c>
      <c r="J143" s="13"/>
      <c r="K143" s="30">
        <v>1.55</v>
      </c>
      <c r="L143" s="19"/>
      <c r="M143" s="11">
        <f t="shared" si="10"/>
        <v>15.826086956521738</v>
      </c>
      <c r="N143" s="11">
        <f t="shared" si="11"/>
        <v>5.8</v>
      </c>
      <c r="O143" s="11">
        <f t="shared" si="13"/>
        <v>55.461139896373055</v>
      </c>
      <c r="P143" s="11">
        <f t="shared" si="12"/>
        <v>77.087226852894787</v>
      </c>
      <c r="Q143" s="65"/>
      <c r="R143" s="11">
        <v>77.087226852894787</v>
      </c>
      <c r="S143" s="19">
        <v>88</v>
      </c>
      <c r="T143" s="64" t="s">
        <v>3251</v>
      </c>
    </row>
    <row r="144" spans="1:20" ht="31.5">
      <c r="A144" s="13">
        <v>140</v>
      </c>
      <c r="B144" s="28" t="s">
        <v>493</v>
      </c>
      <c r="C144" s="13" t="s">
        <v>2088</v>
      </c>
      <c r="D144" s="28" t="s">
        <v>440</v>
      </c>
      <c r="E144" s="30">
        <v>5</v>
      </c>
      <c r="F144" s="28" t="s">
        <v>475</v>
      </c>
      <c r="G144" s="30">
        <v>13</v>
      </c>
      <c r="H144" s="19"/>
      <c r="I144" s="30">
        <v>6</v>
      </c>
      <c r="J144" s="19"/>
      <c r="K144" s="30">
        <v>1.44</v>
      </c>
      <c r="L144" s="19"/>
      <c r="M144" s="11">
        <f t="shared" si="10"/>
        <v>14.695652173913043</v>
      </c>
      <c r="N144" s="11">
        <f t="shared" si="11"/>
        <v>6</v>
      </c>
      <c r="O144" s="11">
        <f t="shared" si="13"/>
        <v>56.373056994818654</v>
      </c>
      <c r="P144" s="11">
        <f t="shared" si="12"/>
        <v>77.068709168731701</v>
      </c>
      <c r="Q144" s="111"/>
      <c r="R144" s="11">
        <v>77.068709168731701</v>
      </c>
      <c r="S144" s="19">
        <v>88</v>
      </c>
      <c r="T144" s="64" t="s">
        <v>3251</v>
      </c>
    </row>
    <row r="145" spans="1:20" ht="31.5">
      <c r="A145" s="13">
        <v>141</v>
      </c>
      <c r="B145" s="28" t="s">
        <v>1223</v>
      </c>
      <c r="C145" s="13" t="s">
        <v>2224</v>
      </c>
      <c r="D145" s="28" t="s">
        <v>1224</v>
      </c>
      <c r="E145" s="30">
        <v>5</v>
      </c>
      <c r="F145" s="28" t="s">
        <v>1225</v>
      </c>
      <c r="G145" s="30">
        <v>9</v>
      </c>
      <c r="H145" s="19"/>
      <c r="I145" s="30">
        <v>8.5</v>
      </c>
      <c r="J145" s="19"/>
      <c r="K145" s="30">
        <v>1.2</v>
      </c>
      <c r="L145" s="19"/>
      <c r="M145" s="11">
        <f t="shared" si="10"/>
        <v>10.173913043478262</v>
      </c>
      <c r="N145" s="11">
        <f t="shared" si="11"/>
        <v>8.5</v>
      </c>
      <c r="O145" s="11">
        <f t="shared" si="13"/>
        <v>58.362694300518129</v>
      </c>
      <c r="P145" s="11">
        <f t="shared" si="12"/>
        <v>77.036607343996394</v>
      </c>
      <c r="Q145" s="65"/>
      <c r="R145" s="11">
        <v>77.036607343996394</v>
      </c>
      <c r="S145" s="19">
        <v>89</v>
      </c>
      <c r="T145" s="64" t="s">
        <v>3251</v>
      </c>
    </row>
    <row r="146" spans="1:20" ht="31.5">
      <c r="A146" s="13">
        <v>142</v>
      </c>
      <c r="B146" s="28" t="s">
        <v>458</v>
      </c>
      <c r="C146" s="13" t="s">
        <v>2065</v>
      </c>
      <c r="D146" s="28" t="s">
        <v>440</v>
      </c>
      <c r="E146" s="30">
        <v>5</v>
      </c>
      <c r="F146" s="28" t="s">
        <v>441</v>
      </c>
      <c r="G146" s="30">
        <v>8</v>
      </c>
      <c r="H146" s="19"/>
      <c r="I146" s="30">
        <v>10</v>
      </c>
      <c r="J146" s="19"/>
      <c r="K146" s="30">
        <v>1.26</v>
      </c>
      <c r="L146" s="19"/>
      <c r="M146" s="11">
        <f t="shared" si="10"/>
        <v>9.0434782608695645</v>
      </c>
      <c r="N146" s="11">
        <f t="shared" si="11"/>
        <v>10</v>
      </c>
      <c r="O146" s="11">
        <f t="shared" si="13"/>
        <v>57.865284974093264</v>
      </c>
      <c r="P146" s="11">
        <f t="shared" si="12"/>
        <v>76.908763234962834</v>
      </c>
      <c r="Q146" s="65"/>
      <c r="R146" s="11">
        <v>76.908763234962834</v>
      </c>
      <c r="S146" s="19">
        <v>90</v>
      </c>
      <c r="T146" s="64" t="s">
        <v>3251</v>
      </c>
    </row>
    <row r="147" spans="1:20" ht="31.5">
      <c r="A147" s="13">
        <v>143</v>
      </c>
      <c r="B147" s="28" t="s">
        <v>517</v>
      </c>
      <c r="C147" s="13" t="s">
        <v>2098</v>
      </c>
      <c r="D147" s="28" t="s">
        <v>440</v>
      </c>
      <c r="E147" s="30">
        <v>6</v>
      </c>
      <c r="F147" s="28" t="s">
        <v>518</v>
      </c>
      <c r="G147" s="30">
        <v>9</v>
      </c>
      <c r="H147" s="19"/>
      <c r="I147" s="30">
        <v>8.6</v>
      </c>
      <c r="J147" s="19"/>
      <c r="K147" s="30">
        <v>1.25</v>
      </c>
      <c r="L147" s="19"/>
      <c r="M147" s="11">
        <f t="shared" si="10"/>
        <v>10.173913043478262</v>
      </c>
      <c r="N147" s="11">
        <f t="shared" si="11"/>
        <v>8.6</v>
      </c>
      <c r="O147" s="11">
        <f t="shared" si="13"/>
        <v>57.948186528497409</v>
      </c>
      <c r="P147" s="11">
        <f t="shared" si="12"/>
        <v>76.722099571975662</v>
      </c>
      <c r="Q147" s="111"/>
      <c r="R147" s="11">
        <v>76.722099571975662</v>
      </c>
      <c r="S147" s="19">
        <v>91</v>
      </c>
      <c r="T147" s="64" t="s">
        <v>3251</v>
      </c>
    </row>
    <row r="148" spans="1:20" ht="31.5">
      <c r="A148" s="13">
        <v>144</v>
      </c>
      <c r="B148" s="28" t="s">
        <v>1287</v>
      </c>
      <c r="C148" s="30" t="s">
        <v>2230</v>
      </c>
      <c r="D148" s="28" t="s">
        <v>3158</v>
      </c>
      <c r="E148" s="37">
        <v>6</v>
      </c>
      <c r="F148" s="28" t="s">
        <v>1293</v>
      </c>
      <c r="G148" s="30">
        <v>17</v>
      </c>
      <c r="H148" s="19"/>
      <c r="I148" s="30">
        <v>6</v>
      </c>
      <c r="J148" s="19"/>
      <c r="K148" s="30">
        <v>2.0499999999999998</v>
      </c>
      <c r="L148" s="19"/>
      <c r="M148" s="11">
        <f t="shared" si="10"/>
        <v>19.217391304347824</v>
      </c>
      <c r="N148" s="11">
        <f t="shared" si="11"/>
        <v>6</v>
      </c>
      <c r="O148" s="11">
        <f t="shared" si="13"/>
        <v>51.316062176165801</v>
      </c>
      <c r="P148" s="11">
        <f t="shared" si="12"/>
        <v>76.533453480513629</v>
      </c>
      <c r="Q148" s="111"/>
      <c r="R148" s="11">
        <v>76.533453480513629</v>
      </c>
      <c r="S148" s="19">
        <v>92</v>
      </c>
      <c r="T148" s="64" t="s">
        <v>3251</v>
      </c>
    </row>
    <row r="149" spans="1:20" ht="31.5">
      <c r="A149" s="13">
        <v>145</v>
      </c>
      <c r="B149" s="133" t="s">
        <v>892</v>
      </c>
      <c r="C149" s="13" t="s">
        <v>2169</v>
      </c>
      <c r="D149" s="28" t="s">
        <v>2248</v>
      </c>
      <c r="E149" s="30">
        <v>6</v>
      </c>
      <c r="F149" s="28" t="s">
        <v>3160</v>
      </c>
      <c r="G149" s="30">
        <v>13</v>
      </c>
      <c r="H149" s="19"/>
      <c r="I149" s="30">
        <v>10</v>
      </c>
      <c r="J149" s="19"/>
      <c r="K149" s="30">
        <v>2</v>
      </c>
      <c r="L149" s="19"/>
      <c r="M149" s="11">
        <f t="shared" si="10"/>
        <v>14.695652173913043</v>
      </c>
      <c r="N149" s="11">
        <f t="shared" si="11"/>
        <v>10</v>
      </c>
      <c r="O149" s="11">
        <f t="shared" si="13"/>
        <v>51.730569948186528</v>
      </c>
      <c r="P149" s="11">
        <f t="shared" si="12"/>
        <v>76.426222122099574</v>
      </c>
      <c r="Q149" s="65"/>
      <c r="R149" s="11">
        <v>76.426222122099574</v>
      </c>
      <c r="S149" s="19">
        <v>93</v>
      </c>
      <c r="T149" s="64" t="s">
        <v>3251</v>
      </c>
    </row>
    <row r="150" spans="1:20" ht="31.5">
      <c r="A150" s="13">
        <v>146</v>
      </c>
      <c r="B150" s="133" t="s">
        <v>499</v>
      </c>
      <c r="C150" s="13" t="s">
        <v>2091</v>
      </c>
      <c r="D150" s="133" t="s">
        <v>440</v>
      </c>
      <c r="E150" s="26">
        <v>5</v>
      </c>
      <c r="F150" s="133" t="s">
        <v>475</v>
      </c>
      <c r="G150" s="30">
        <v>8</v>
      </c>
      <c r="H150" s="19"/>
      <c r="I150" s="30">
        <v>9.8000000000000007</v>
      </c>
      <c r="J150" s="19"/>
      <c r="K150" s="30">
        <v>1.3</v>
      </c>
      <c r="L150" s="19"/>
      <c r="M150" s="11">
        <f t="shared" si="10"/>
        <v>9.0434782608695645</v>
      </c>
      <c r="N150" s="11">
        <f t="shared" si="11"/>
        <v>9.8000000000000007</v>
      </c>
      <c r="O150" s="11">
        <f t="shared" si="13"/>
        <v>57.533678756476682</v>
      </c>
      <c r="P150" s="11">
        <f t="shared" si="12"/>
        <v>76.377157017346249</v>
      </c>
      <c r="Q150" s="111"/>
      <c r="R150" s="11">
        <v>76.377157017346249</v>
      </c>
      <c r="S150" s="19">
        <v>93</v>
      </c>
      <c r="T150" s="64" t="s">
        <v>3251</v>
      </c>
    </row>
    <row r="151" spans="1:20" ht="31.5">
      <c r="A151" s="13">
        <v>147</v>
      </c>
      <c r="B151" s="28" t="s">
        <v>1130</v>
      </c>
      <c r="C151" s="13" t="s">
        <v>2185</v>
      </c>
      <c r="D151" s="28" t="s">
        <v>3156</v>
      </c>
      <c r="E151" s="30">
        <v>5</v>
      </c>
      <c r="F151" s="28" t="s">
        <v>1052</v>
      </c>
      <c r="G151" s="30">
        <v>17</v>
      </c>
      <c r="H151" s="19"/>
      <c r="I151" s="30">
        <v>6</v>
      </c>
      <c r="J151" s="19"/>
      <c r="K151" s="30">
        <v>2.0699999999999998</v>
      </c>
      <c r="L151" s="19"/>
      <c r="M151" s="11">
        <f t="shared" si="10"/>
        <v>19.217391304347824</v>
      </c>
      <c r="N151" s="11">
        <f t="shared" si="11"/>
        <v>6</v>
      </c>
      <c r="O151" s="11">
        <f t="shared" si="13"/>
        <v>51.15025906735751</v>
      </c>
      <c r="P151" s="11">
        <f t="shared" si="12"/>
        <v>76.367650371705338</v>
      </c>
      <c r="Q151" s="111"/>
      <c r="R151" s="11">
        <v>76.367650371705338</v>
      </c>
      <c r="S151" s="19">
        <v>93</v>
      </c>
      <c r="T151" s="64" t="s">
        <v>3251</v>
      </c>
    </row>
    <row r="152" spans="1:20" ht="31.5">
      <c r="A152" s="13">
        <v>148</v>
      </c>
      <c r="B152" s="28" t="s">
        <v>2264</v>
      </c>
      <c r="C152" s="13" t="s">
        <v>2265</v>
      </c>
      <c r="D152" s="28" t="s">
        <v>440</v>
      </c>
      <c r="E152" s="30">
        <v>5</v>
      </c>
      <c r="F152" s="28" t="s">
        <v>475</v>
      </c>
      <c r="G152" s="30">
        <v>7</v>
      </c>
      <c r="H152" s="19"/>
      <c r="I152" s="30">
        <v>10</v>
      </c>
      <c r="J152" s="19"/>
      <c r="K152" s="30">
        <v>1.19</v>
      </c>
      <c r="L152" s="19"/>
      <c r="M152" s="11">
        <f t="shared" si="10"/>
        <v>7.9130434782608692</v>
      </c>
      <c r="N152" s="11">
        <f t="shared" si="11"/>
        <v>10</v>
      </c>
      <c r="O152" s="11">
        <f t="shared" si="13"/>
        <v>58.445595854922281</v>
      </c>
      <c r="P152" s="11">
        <f t="shared" si="12"/>
        <v>76.358639333183149</v>
      </c>
      <c r="Q152" s="65"/>
      <c r="R152" s="11">
        <v>76.358639333183149</v>
      </c>
      <c r="S152" s="19">
        <v>93</v>
      </c>
      <c r="T152" s="64" t="s">
        <v>3251</v>
      </c>
    </row>
    <row r="153" spans="1:20" ht="31.5">
      <c r="A153" s="13">
        <v>149</v>
      </c>
      <c r="B153" s="28" t="s">
        <v>340</v>
      </c>
      <c r="C153" s="13" t="s">
        <v>2044</v>
      </c>
      <c r="D153" s="28" t="s">
        <v>336</v>
      </c>
      <c r="E153" s="30">
        <v>5</v>
      </c>
      <c r="F153" s="28" t="s">
        <v>339</v>
      </c>
      <c r="G153" s="30">
        <v>13</v>
      </c>
      <c r="H153" s="19"/>
      <c r="I153" s="30">
        <v>9.9</v>
      </c>
      <c r="J153" s="19"/>
      <c r="K153" s="30">
        <v>2</v>
      </c>
      <c r="L153" s="19"/>
      <c r="M153" s="11">
        <f t="shared" si="10"/>
        <v>14.695652173913043</v>
      </c>
      <c r="N153" s="11">
        <f t="shared" si="11"/>
        <v>9.9</v>
      </c>
      <c r="O153" s="11">
        <f t="shared" si="13"/>
        <v>51.730569948186528</v>
      </c>
      <c r="P153" s="11">
        <f t="shared" si="12"/>
        <v>76.32622212209958</v>
      </c>
      <c r="Q153" s="65"/>
      <c r="R153" s="11">
        <v>76.32622212209958</v>
      </c>
      <c r="S153" s="19">
        <v>94</v>
      </c>
      <c r="T153" s="64" t="s">
        <v>3251</v>
      </c>
    </row>
    <row r="154" spans="1:20" ht="47.25">
      <c r="A154" s="13">
        <v>150</v>
      </c>
      <c r="B154" s="133" t="s">
        <v>430</v>
      </c>
      <c r="C154" s="13" t="s">
        <v>2055</v>
      </c>
      <c r="D154" s="133" t="s">
        <v>423</v>
      </c>
      <c r="E154" s="26">
        <v>5</v>
      </c>
      <c r="F154" s="133" t="s">
        <v>424</v>
      </c>
      <c r="G154" s="30">
        <v>8</v>
      </c>
      <c r="H154" s="19"/>
      <c r="I154" s="30">
        <v>9</v>
      </c>
      <c r="J154" s="19"/>
      <c r="K154" s="30">
        <v>1.21</v>
      </c>
      <c r="L154" s="19"/>
      <c r="M154" s="11">
        <f t="shared" si="10"/>
        <v>9.0434782608695645</v>
      </c>
      <c r="N154" s="11">
        <f t="shared" si="11"/>
        <v>9</v>
      </c>
      <c r="O154" s="11">
        <f t="shared" si="13"/>
        <v>58.279792746113984</v>
      </c>
      <c r="P154" s="11">
        <f t="shared" si="12"/>
        <v>76.323271006983546</v>
      </c>
      <c r="Q154" s="65"/>
      <c r="R154" s="11">
        <v>76.323271006983546</v>
      </c>
      <c r="S154" s="19">
        <v>94</v>
      </c>
      <c r="T154" s="64" t="s">
        <v>3251</v>
      </c>
    </row>
    <row r="155" spans="1:20" ht="31.5">
      <c r="A155" s="13">
        <v>151</v>
      </c>
      <c r="B155" s="28" t="s">
        <v>338</v>
      </c>
      <c r="C155" s="13" t="s">
        <v>2043</v>
      </c>
      <c r="D155" s="28" t="s">
        <v>336</v>
      </c>
      <c r="E155" s="30">
        <v>5</v>
      </c>
      <c r="F155" s="28" t="s">
        <v>339</v>
      </c>
      <c r="G155" s="30">
        <v>10</v>
      </c>
      <c r="H155" s="19"/>
      <c r="I155" s="30">
        <v>9.8000000000000007</v>
      </c>
      <c r="J155" s="19"/>
      <c r="K155" s="30">
        <v>1.59</v>
      </c>
      <c r="L155" s="19"/>
      <c r="M155" s="11">
        <f t="shared" si="10"/>
        <v>11.304347826086957</v>
      </c>
      <c r="N155" s="11">
        <f t="shared" si="11"/>
        <v>9.8000000000000007</v>
      </c>
      <c r="O155" s="11">
        <f t="shared" si="13"/>
        <v>55.129533678756474</v>
      </c>
      <c r="P155" s="11">
        <f t="shared" si="12"/>
        <v>76.233881504843424</v>
      </c>
      <c r="Q155" s="111"/>
      <c r="R155" s="11">
        <v>76.233881504843424</v>
      </c>
      <c r="S155" s="19">
        <v>95</v>
      </c>
      <c r="T155" s="64" t="s">
        <v>3251</v>
      </c>
    </row>
    <row r="156" spans="1:20" ht="31.5">
      <c r="A156" s="13">
        <v>152</v>
      </c>
      <c r="B156" s="133" t="s">
        <v>855</v>
      </c>
      <c r="C156" s="13" t="s">
        <v>2158</v>
      </c>
      <c r="D156" s="28" t="s">
        <v>2248</v>
      </c>
      <c r="E156" s="30">
        <v>5</v>
      </c>
      <c r="F156" s="140" t="s">
        <v>2448</v>
      </c>
      <c r="G156" s="30">
        <v>15</v>
      </c>
      <c r="H156" s="19"/>
      <c r="I156" s="30">
        <v>7.5</v>
      </c>
      <c r="J156" s="19"/>
      <c r="K156" s="30">
        <v>2</v>
      </c>
      <c r="L156" s="19"/>
      <c r="M156" s="11">
        <f t="shared" si="10"/>
        <v>16.956521739130434</v>
      </c>
      <c r="N156" s="11">
        <f t="shared" si="11"/>
        <v>7.5</v>
      </c>
      <c r="O156" s="11">
        <f t="shared" si="13"/>
        <v>51.730569948186528</v>
      </c>
      <c r="P156" s="11">
        <f t="shared" si="12"/>
        <v>76.187091687316965</v>
      </c>
      <c r="Q156" s="111"/>
      <c r="R156" s="11">
        <v>76.187091687316965</v>
      </c>
      <c r="S156" s="19">
        <v>95</v>
      </c>
      <c r="T156" s="64" t="s">
        <v>3251</v>
      </c>
    </row>
    <row r="157" spans="1:20" ht="31.5">
      <c r="A157" s="13">
        <v>153</v>
      </c>
      <c r="B157" s="28" t="s">
        <v>856</v>
      </c>
      <c r="C157" s="13" t="s">
        <v>2159</v>
      </c>
      <c r="D157" s="28" t="s">
        <v>2248</v>
      </c>
      <c r="E157" s="30">
        <v>5</v>
      </c>
      <c r="F157" s="140" t="s">
        <v>2448</v>
      </c>
      <c r="G157" s="30">
        <v>15</v>
      </c>
      <c r="H157" s="19"/>
      <c r="I157" s="30">
        <v>7.5</v>
      </c>
      <c r="J157" s="19"/>
      <c r="K157" s="30">
        <v>2</v>
      </c>
      <c r="L157" s="19"/>
      <c r="M157" s="11">
        <f t="shared" si="10"/>
        <v>16.956521739130434</v>
      </c>
      <c r="N157" s="11">
        <f t="shared" si="11"/>
        <v>7.5</v>
      </c>
      <c r="O157" s="11">
        <f t="shared" si="13"/>
        <v>51.730569948186528</v>
      </c>
      <c r="P157" s="11">
        <f t="shared" si="12"/>
        <v>76.187091687316965</v>
      </c>
      <c r="Q157" s="111"/>
      <c r="R157" s="11">
        <v>76.187091687316965</v>
      </c>
      <c r="S157" s="19">
        <v>95</v>
      </c>
      <c r="T157" s="64" t="s">
        <v>3251</v>
      </c>
    </row>
    <row r="158" spans="1:20" ht="31.5">
      <c r="A158" s="13">
        <v>154</v>
      </c>
      <c r="B158" s="28" t="s">
        <v>1176</v>
      </c>
      <c r="C158" s="13" t="s">
        <v>2214</v>
      </c>
      <c r="D158" s="28" t="s">
        <v>3156</v>
      </c>
      <c r="E158" s="30">
        <v>6</v>
      </c>
      <c r="F158" s="28" t="s">
        <v>1052</v>
      </c>
      <c r="G158" s="30">
        <v>17</v>
      </c>
      <c r="H158" s="19"/>
      <c r="I158" s="30">
        <v>7</v>
      </c>
      <c r="J158" s="19"/>
      <c r="K158" s="30">
        <v>2.2200000000000002</v>
      </c>
      <c r="L158" s="19"/>
      <c r="M158" s="11">
        <f t="shared" si="10"/>
        <v>19.217391304347824</v>
      </c>
      <c r="N158" s="11">
        <f t="shared" si="11"/>
        <v>7</v>
      </c>
      <c r="O158" s="11">
        <f t="shared" si="13"/>
        <v>49.906735751295329</v>
      </c>
      <c r="P158" s="11">
        <f t="shared" si="12"/>
        <v>76.124127055643157</v>
      </c>
      <c r="Q158" s="65"/>
      <c r="R158" s="11">
        <v>76.124127055643157</v>
      </c>
      <c r="S158" s="19">
        <v>96</v>
      </c>
      <c r="T158" s="64" t="s">
        <v>3251</v>
      </c>
    </row>
    <row r="159" spans="1:20" ht="31.5">
      <c r="A159" s="13">
        <v>155</v>
      </c>
      <c r="B159" s="133" t="s">
        <v>472</v>
      </c>
      <c r="C159" s="37" t="s">
        <v>2076</v>
      </c>
      <c r="D159" s="28" t="s">
        <v>440</v>
      </c>
      <c r="E159" s="30">
        <v>5</v>
      </c>
      <c r="F159" s="28" t="s">
        <v>441</v>
      </c>
      <c r="G159" s="19">
        <v>8</v>
      </c>
      <c r="H159" s="19"/>
      <c r="I159" s="19">
        <v>9</v>
      </c>
      <c r="J159" s="19"/>
      <c r="K159" s="30">
        <v>1.24</v>
      </c>
      <c r="L159" s="19"/>
      <c r="M159" s="11">
        <f t="shared" si="10"/>
        <v>9.0434782608695645</v>
      </c>
      <c r="N159" s="11">
        <f t="shared" si="11"/>
        <v>9</v>
      </c>
      <c r="O159" s="11">
        <f t="shared" si="13"/>
        <v>58.031088082901547</v>
      </c>
      <c r="P159" s="11">
        <f t="shared" si="12"/>
        <v>76.07456634377111</v>
      </c>
      <c r="Q159" s="111"/>
      <c r="R159" s="11">
        <v>76.07456634377111</v>
      </c>
      <c r="S159" s="19">
        <v>96</v>
      </c>
      <c r="T159" s="64" t="s">
        <v>3251</v>
      </c>
    </row>
    <row r="160" spans="1:20" ht="31.5">
      <c r="A160" s="13">
        <v>156</v>
      </c>
      <c r="B160" s="28" t="s">
        <v>715</v>
      </c>
      <c r="C160" s="13" t="s">
        <v>2127</v>
      </c>
      <c r="D160" s="28" t="s">
        <v>687</v>
      </c>
      <c r="E160" s="30">
        <v>5</v>
      </c>
      <c r="F160" s="28" t="s">
        <v>688</v>
      </c>
      <c r="G160" s="30">
        <v>11</v>
      </c>
      <c r="H160" s="19"/>
      <c r="I160" s="30">
        <v>5</v>
      </c>
      <c r="J160" s="19"/>
      <c r="K160" s="30">
        <v>1.18</v>
      </c>
      <c r="L160" s="19"/>
      <c r="M160" s="11">
        <f t="shared" si="10"/>
        <v>12.434782608695652</v>
      </c>
      <c r="N160" s="11">
        <f t="shared" si="11"/>
        <v>5</v>
      </c>
      <c r="O160" s="11">
        <f t="shared" si="13"/>
        <v>58.528497409326427</v>
      </c>
      <c r="P160" s="11">
        <f t="shared" si="12"/>
        <v>75.963280018022076</v>
      </c>
      <c r="Q160" s="111"/>
      <c r="R160" s="11">
        <v>75.963280018022076</v>
      </c>
      <c r="S160" s="19">
        <v>97</v>
      </c>
      <c r="T160" s="64" t="s">
        <v>3251</v>
      </c>
    </row>
    <row r="161" spans="1:20" ht="31.5">
      <c r="A161" s="13">
        <v>157</v>
      </c>
      <c r="B161" s="28" t="s">
        <v>1170</v>
      </c>
      <c r="C161" s="13" t="s">
        <v>2208</v>
      </c>
      <c r="D161" s="28" t="s">
        <v>3156</v>
      </c>
      <c r="E161" s="30">
        <v>6</v>
      </c>
      <c r="F161" s="28" t="s">
        <v>1052</v>
      </c>
      <c r="G161" s="30">
        <v>12</v>
      </c>
      <c r="H161" s="19"/>
      <c r="I161" s="30">
        <v>5</v>
      </c>
      <c r="J161" s="19"/>
      <c r="K161" s="30">
        <v>1.33</v>
      </c>
      <c r="L161" s="19"/>
      <c r="M161" s="11">
        <f t="shared" si="10"/>
        <v>13.565217391304348</v>
      </c>
      <c r="N161" s="11">
        <f t="shared" si="11"/>
        <v>5</v>
      </c>
      <c r="O161" s="11">
        <f t="shared" si="13"/>
        <v>57.284974093264246</v>
      </c>
      <c r="P161" s="11">
        <f t="shared" si="12"/>
        <v>75.850191484568597</v>
      </c>
      <c r="Q161" s="111"/>
      <c r="R161" s="11">
        <v>75.850191484568597</v>
      </c>
      <c r="S161" s="19">
        <v>98</v>
      </c>
      <c r="T161" s="64" t="s">
        <v>3251</v>
      </c>
    </row>
    <row r="162" spans="1:20" ht="31.5">
      <c r="A162" s="13">
        <v>158</v>
      </c>
      <c r="B162" s="133" t="s">
        <v>885</v>
      </c>
      <c r="C162" s="13" t="s">
        <v>2162</v>
      </c>
      <c r="D162" s="28" t="s">
        <v>2248</v>
      </c>
      <c r="E162" s="30">
        <v>6</v>
      </c>
      <c r="F162" s="28" t="s">
        <v>3159</v>
      </c>
      <c r="G162" s="30">
        <v>8</v>
      </c>
      <c r="H162" s="19"/>
      <c r="I162" s="30">
        <v>10</v>
      </c>
      <c r="J162" s="19"/>
      <c r="K162" s="30">
        <v>1.39</v>
      </c>
      <c r="L162" s="19"/>
      <c r="M162" s="11">
        <f t="shared" si="10"/>
        <v>9.0434782608695645</v>
      </c>
      <c r="N162" s="11">
        <f t="shared" si="11"/>
        <v>10</v>
      </c>
      <c r="O162" s="11">
        <f t="shared" si="13"/>
        <v>56.787564766839381</v>
      </c>
      <c r="P162" s="11">
        <f t="shared" si="12"/>
        <v>75.831043027708944</v>
      </c>
      <c r="Q162" s="111"/>
      <c r="R162" s="11">
        <v>75.831043027708944</v>
      </c>
      <c r="S162" s="19">
        <v>99</v>
      </c>
      <c r="T162" s="64" t="s">
        <v>3251</v>
      </c>
    </row>
    <row r="163" spans="1:20" ht="31.5">
      <c r="A163" s="13">
        <v>159</v>
      </c>
      <c r="B163" s="28" t="s">
        <v>2237</v>
      </c>
      <c r="C163" s="30" t="s">
        <v>2238</v>
      </c>
      <c r="D163" s="28" t="s">
        <v>2239</v>
      </c>
      <c r="E163" s="30">
        <v>5</v>
      </c>
      <c r="F163" s="28" t="s">
        <v>813</v>
      </c>
      <c r="G163" s="30">
        <v>12</v>
      </c>
      <c r="H163" s="19"/>
      <c r="I163" s="30">
        <v>6.7</v>
      </c>
      <c r="J163" s="19"/>
      <c r="K163" s="30">
        <v>1.56</v>
      </c>
      <c r="L163" s="19"/>
      <c r="M163" s="11">
        <f t="shared" si="10"/>
        <v>13.565217391304348</v>
      </c>
      <c r="N163" s="11">
        <f t="shared" si="11"/>
        <v>6.7</v>
      </c>
      <c r="O163" s="11">
        <f t="shared" si="13"/>
        <v>55.378238341968903</v>
      </c>
      <c r="P163" s="11">
        <f t="shared" si="12"/>
        <v>75.643455733273242</v>
      </c>
      <c r="Q163" s="111"/>
      <c r="R163" s="11">
        <v>75.643455733273242</v>
      </c>
      <c r="S163" s="19">
        <v>100</v>
      </c>
      <c r="T163" s="64" t="s">
        <v>3251</v>
      </c>
    </row>
    <row r="164" spans="1:20" ht="31.5">
      <c r="A164" s="13">
        <v>160</v>
      </c>
      <c r="B164" s="28" t="s">
        <v>2258</v>
      </c>
      <c r="C164" s="30" t="s">
        <v>2259</v>
      </c>
      <c r="D164" s="28" t="s">
        <v>440</v>
      </c>
      <c r="E164" s="30">
        <v>5</v>
      </c>
      <c r="F164" s="28" t="s">
        <v>475</v>
      </c>
      <c r="G164" s="30">
        <v>9</v>
      </c>
      <c r="H164" s="19"/>
      <c r="I164" s="30">
        <v>9</v>
      </c>
      <c r="J164" s="19"/>
      <c r="K164" s="30">
        <v>1.43</v>
      </c>
      <c r="L164" s="19"/>
      <c r="M164" s="11">
        <f t="shared" si="10"/>
        <v>10.173913043478262</v>
      </c>
      <c r="N164" s="11">
        <f t="shared" si="11"/>
        <v>9</v>
      </c>
      <c r="O164" s="11">
        <f t="shared" si="13"/>
        <v>56.4559585492228</v>
      </c>
      <c r="P164" s="11">
        <f t="shared" si="12"/>
        <v>75.629871592701065</v>
      </c>
      <c r="Q164" s="65"/>
      <c r="R164" s="11">
        <v>75.629871592701065</v>
      </c>
      <c r="S164" s="19">
        <v>100</v>
      </c>
      <c r="T164" s="64" t="s">
        <v>3251</v>
      </c>
    </row>
    <row r="165" spans="1:20" ht="31.5">
      <c r="A165" s="13">
        <v>161</v>
      </c>
      <c r="B165" s="28" t="s">
        <v>242</v>
      </c>
      <c r="C165" s="13" t="s">
        <v>2028</v>
      </c>
      <c r="D165" s="28" t="s">
        <v>245</v>
      </c>
      <c r="E165" s="30">
        <v>6</v>
      </c>
      <c r="F165" s="28" t="s">
        <v>246</v>
      </c>
      <c r="G165" s="30">
        <v>10</v>
      </c>
      <c r="H165" s="19"/>
      <c r="I165" s="30">
        <v>7.5</v>
      </c>
      <c r="J165" s="19"/>
      <c r="K165" s="19">
        <v>1.42</v>
      </c>
      <c r="L165" s="19"/>
      <c r="M165" s="11">
        <f t="shared" si="10"/>
        <v>11.304347826086957</v>
      </c>
      <c r="N165" s="11">
        <f t="shared" si="11"/>
        <v>7.5</v>
      </c>
      <c r="O165" s="11">
        <f t="shared" si="13"/>
        <v>56.538860103626938</v>
      </c>
      <c r="P165" s="11">
        <f t="shared" si="12"/>
        <v>75.343207929713898</v>
      </c>
      <c r="Q165" s="111"/>
      <c r="R165" s="11">
        <v>75.343207929713898</v>
      </c>
      <c r="S165" s="19">
        <v>101</v>
      </c>
      <c r="T165" s="64" t="s">
        <v>3251</v>
      </c>
    </row>
    <row r="166" spans="1:20" ht="47.25">
      <c r="A166" s="13">
        <v>162</v>
      </c>
      <c r="B166" s="28" t="s">
        <v>1178</v>
      </c>
      <c r="C166" s="13" t="s">
        <v>2216</v>
      </c>
      <c r="D166" s="28" t="s">
        <v>3156</v>
      </c>
      <c r="E166" s="30">
        <v>6</v>
      </c>
      <c r="F166" s="28" t="s">
        <v>1052</v>
      </c>
      <c r="G166" s="30">
        <v>14</v>
      </c>
      <c r="H166" s="19"/>
      <c r="I166" s="30">
        <v>4</v>
      </c>
      <c r="J166" s="19"/>
      <c r="K166" s="30">
        <v>1.56</v>
      </c>
      <c r="L166" s="19"/>
      <c r="M166" s="11">
        <f t="shared" si="10"/>
        <v>15.826086956521738</v>
      </c>
      <c r="N166" s="11">
        <f t="shared" si="11"/>
        <v>4</v>
      </c>
      <c r="O166" s="11">
        <f t="shared" si="13"/>
        <v>55.378238341968903</v>
      </c>
      <c r="P166" s="11">
        <f t="shared" si="12"/>
        <v>75.204325298490645</v>
      </c>
      <c r="Q166" s="111"/>
      <c r="R166" s="11">
        <v>75.204325298490645</v>
      </c>
      <c r="S166" s="19">
        <v>102</v>
      </c>
      <c r="T166" s="64" t="s">
        <v>3251</v>
      </c>
    </row>
    <row r="167" spans="1:20" ht="31.5">
      <c r="A167" s="13">
        <v>163</v>
      </c>
      <c r="B167" s="144" t="s">
        <v>656</v>
      </c>
      <c r="C167" s="37" t="s">
        <v>2123</v>
      </c>
      <c r="D167" s="138" t="s">
        <v>651</v>
      </c>
      <c r="E167" s="112">
        <v>6</v>
      </c>
      <c r="F167" s="138" t="s">
        <v>652</v>
      </c>
      <c r="G167" s="34">
        <v>13</v>
      </c>
      <c r="H167" s="19"/>
      <c r="I167" s="19">
        <v>5</v>
      </c>
      <c r="J167" s="19"/>
      <c r="K167" s="19">
        <v>1.55</v>
      </c>
      <c r="L167" s="19"/>
      <c r="M167" s="11">
        <f t="shared" si="10"/>
        <v>14.695652173913043</v>
      </c>
      <c r="N167" s="11">
        <f t="shared" si="11"/>
        <v>5</v>
      </c>
      <c r="O167" s="11">
        <f t="shared" si="13"/>
        <v>55.461139896373055</v>
      </c>
      <c r="P167" s="11">
        <f t="shared" si="12"/>
        <v>75.156792070286102</v>
      </c>
      <c r="Q167" s="111"/>
      <c r="R167" s="11">
        <v>75.156792070286102</v>
      </c>
      <c r="S167" s="19">
        <v>102</v>
      </c>
      <c r="T167" s="64" t="s">
        <v>3251</v>
      </c>
    </row>
    <row r="168" spans="1:20" ht="31.5">
      <c r="A168" s="13">
        <v>164</v>
      </c>
      <c r="B168" s="28" t="s">
        <v>814</v>
      </c>
      <c r="C168" s="13" t="s">
        <v>2144</v>
      </c>
      <c r="D168" s="28" t="s">
        <v>812</v>
      </c>
      <c r="E168" s="30">
        <v>5</v>
      </c>
      <c r="F168" s="28" t="s">
        <v>813</v>
      </c>
      <c r="G168" s="30">
        <v>7</v>
      </c>
      <c r="H168" s="19"/>
      <c r="I168" s="30">
        <v>8.1999999999999993</v>
      </c>
      <c r="J168" s="19"/>
      <c r="K168" s="30">
        <v>1.1200000000000001</v>
      </c>
      <c r="L168" s="19"/>
      <c r="M168" s="11">
        <f t="shared" si="10"/>
        <v>7.9130434782608692</v>
      </c>
      <c r="N168" s="11">
        <f t="shared" si="11"/>
        <v>8.1999999999999993</v>
      </c>
      <c r="O168" s="11">
        <f t="shared" si="13"/>
        <v>59.025906735751292</v>
      </c>
      <c r="P168" s="11">
        <f t="shared" si="12"/>
        <v>75.138950214012169</v>
      </c>
      <c r="Q168" s="65"/>
      <c r="R168" s="11">
        <v>75.138950214012169</v>
      </c>
      <c r="S168" s="19">
        <v>103</v>
      </c>
      <c r="T168" s="64" t="s">
        <v>3251</v>
      </c>
    </row>
    <row r="169" spans="1:20" ht="34.5" customHeight="1">
      <c r="A169" s="13">
        <v>165</v>
      </c>
      <c r="B169" s="28" t="s">
        <v>551</v>
      </c>
      <c r="C169" s="13" t="s">
        <v>2112</v>
      </c>
      <c r="D169" s="28" t="s">
        <v>440</v>
      </c>
      <c r="E169" s="30">
        <v>6</v>
      </c>
      <c r="F169" s="28" t="s">
        <v>518</v>
      </c>
      <c r="G169" s="30">
        <v>6</v>
      </c>
      <c r="H169" s="13"/>
      <c r="I169" s="30">
        <v>10</v>
      </c>
      <c r="J169" s="13"/>
      <c r="K169" s="30">
        <v>1.22</v>
      </c>
      <c r="L169" s="19"/>
      <c r="M169" s="11">
        <f t="shared" si="10"/>
        <v>6.7826086956521738</v>
      </c>
      <c r="N169" s="11">
        <f t="shared" si="11"/>
        <v>10</v>
      </c>
      <c r="O169" s="11">
        <f t="shared" ref="O169:O200" si="14">IF(K169&lt;&gt;64,64/(MAX(K$5:K$250)-SMALL(K$5:K$250,COUNTIF(K$5:K$250,"&lt;=0")+1))*(MAX(K$5:K$250)-K169),64)</f>
        <v>58.196891191709845</v>
      </c>
      <c r="P169" s="11">
        <f t="shared" si="12"/>
        <v>74.97949988736201</v>
      </c>
      <c r="Q169" s="111"/>
      <c r="R169" s="11">
        <v>74.97949988736201</v>
      </c>
      <c r="S169" s="19">
        <v>104</v>
      </c>
      <c r="T169" s="64" t="s">
        <v>3251</v>
      </c>
    </row>
    <row r="170" spans="1:20" ht="34.5" customHeight="1">
      <c r="A170" s="13">
        <v>166</v>
      </c>
      <c r="B170" s="134" t="s">
        <v>2256</v>
      </c>
      <c r="C170" s="15" t="s">
        <v>2257</v>
      </c>
      <c r="D170" s="134" t="s">
        <v>440</v>
      </c>
      <c r="E170" s="30">
        <v>5</v>
      </c>
      <c r="F170" s="134" t="s">
        <v>475</v>
      </c>
      <c r="G170" s="15">
        <v>9</v>
      </c>
      <c r="H170" s="19"/>
      <c r="I170" s="15">
        <v>8.8000000000000007</v>
      </c>
      <c r="J170" s="19"/>
      <c r="K170" s="15">
        <v>1.51</v>
      </c>
      <c r="L170" s="19"/>
      <c r="M170" s="11">
        <f t="shared" si="10"/>
        <v>10.173913043478262</v>
      </c>
      <c r="N170" s="11">
        <f t="shared" si="11"/>
        <v>8.8000000000000007</v>
      </c>
      <c r="O170" s="11">
        <f t="shared" si="14"/>
        <v>55.792746113989637</v>
      </c>
      <c r="P170" s="11">
        <f t="shared" si="12"/>
        <v>74.766659157467899</v>
      </c>
      <c r="Q170" s="65"/>
      <c r="R170" s="11">
        <v>74.766659157467899</v>
      </c>
      <c r="S170" s="19">
        <v>105</v>
      </c>
      <c r="T170" s="64" t="s">
        <v>3252</v>
      </c>
    </row>
    <row r="171" spans="1:20" ht="31.5">
      <c r="A171" s="13">
        <v>167</v>
      </c>
      <c r="B171" s="133" t="s">
        <v>142</v>
      </c>
      <c r="C171" s="13" t="s">
        <v>2021</v>
      </c>
      <c r="D171" s="133" t="s">
        <v>2565</v>
      </c>
      <c r="E171" s="26">
        <v>5</v>
      </c>
      <c r="F171" s="133" t="s">
        <v>137</v>
      </c>
      <c r="G171" s="30">
        <v>16</v>
      </c>
      <c r="H171" s="19"/>
      <c r="I171" s="30">
        <v>6</v>
      </c>
      <c r="J171" s="19"/>
      <c r="K171" s="30">
        <v>2.16</v>
      </c>
      <c r="L171" s="19"/>
      <c r="M171" s="11">
        <f t="shared" si="10"/>
        <v>18.086956521739129</v>
      </c>
      <c r="N171" s="11">
        <f t="shared" si="11"/>
        <v>6</v>
      </c>
      <c r="O171" s="11">
        <f t="shared" si="14"/>
        <v>50.404145077720202</v>
      </c>
      <c r="P171" s="11">
        <f t="shared" si="12"/>
        <v>74.491101599459327</v>
      </c>
      <c r="Q171" s="65"/>
      <c r="R171" s="11">
        <v>74.491101599459327</v>
      </c>
      <c r="S171" s="19">
        <v>106</v>
      </c>
      <c r="T171" s="64" t="s">
        <v>3252</v>
      </c>
    </row>
    <row r="172" spans="1:20" ht="31.5">
      <c r="A172" s="13">
        <v>168</v>
      </c>
      <c r="B172" s="28" t="s">
        <v>549</v>
      </c>
      <c r="C172" s="13" t="s">
        <v>2111</v>
      </c>
      <c r="D172" s="28" t="s">
        <v>440</v>
      </c>
      <c r="E172" s="30">
        <v>6</v>
      </c>
      <c r="F172" s="28" t="s">
        <v>518</v>
      </c>
      <c r="G172" s="30">
        <v>8</v>
      </c>
      <c r="H172" s="19"/>
      <c r="I172" s="30">
        <v>8.6</v>
      </c>
      <c r="J172" s="19"/>
      <c r="K172" s="30">
        <v>1.39</v>
      </c>
      <c r="L172" s="19"/>
      <c r="M172" s="11">
        <f t="shared" si="10"/>
        <v>9.0434782608695645</v>
      </c>
      <c r="N172" s="11">
        <f t="shared" si="11"/>
        <v>8.6</v>
      </c>
      <c r="O172" s="11">
        <f t="shared" si="14"/>
        <v>56.787564766839381</v>
      </c>
      <c r="P172" s="11">
        <f t="shared" si="12"/>
        <v>74.431043027708938</v>
      </c>
      <c r="Q172" s="111"/>
      <c r="R172" s="11">
        <v>74.431043027708938</v>
      </c>
      <c r="S172" s="19">
        <v>107</v>
      </c>
      <c r="T172" s="64" t="s">
        <v>3252</v>
      </c>
    </row>
    <row r="173" spans="1:20" ht="31.5">
      <c r="A173" s="13">
        <v>169</v>
      </c>
      <c r="B173" s="28" t="s">
        <v>2283</v>
      </c>
      <c r="C173" s="30" t="s">
        <v>2284</v>
      </c>
      <c r="D173" s="28" t="s">
        <v>2275</v>
      </c>
      <c r="E173" s="30">
        <v>6</v>
      </c>
      <c r="F173" s="28" t="s">
        <v>1840</v>
      </c>
      <c r="G173" s="30">
        <v>10</v>
      </c>
      <c r="H173" s="19"/>
      <c r="I173" s="30">
        <v>6</v>
      </c>
      <c r="J173" s="19"/>
      <c r="K173" s="30">
        <v>1.35</v>
      </c>
      <c r="L173" s="19"/>
      <c r="M173" s="11">
        <f t="shared" si="10"/>
        <v>11.304347826086957</v>
      </c>
      <c r="N173" s="11">
        <f t="shared" si="11"/>
        <v>6</v>
      </c>
      <c r="O173" s="11">
        <f t="shared" si="14"/>
        <v>57.119170984455955</v>
      </c>
      <c r="P173" s="11">
        <f t="shared" si="12"/>
        <v>74.423518810542916</v>
      </c>
      <c r="Q173" s="111"/>
      <c r="R173" s="11">
        <v>74.423518810542916</v>
      </c>
      <c r="S173" s="19">
        <v>107</v>
      </c>
      <c r="T173" s="64" t="s">
        <v>3252</v>
      </c>
    </row>
    <row r="174" spans="1:20" ht="31.5">
      <c r="A174" s="13">
        <v>170</v>
      </c>
      <c r="B174" s="28" t="s">
        <v>889</v>
      </c>
      <c r="C174" s="13" t="s">
        <v>2166</v>
      </c>
      <c r="D174" s="28" t="s">
        <v>2248</v>
      </c>
      <c r="E174" s="30">
        <v>6</v>
      </c>
      <c r="F174" s="28" t="s">
        <v>3160</v>
      </c>
      <c r="G174" s="30">
        <v>9</v>
      </c>
      <c r="H174" s="19"/>
      <c r="I174" s="30">
        <v>7</v>
      </c>
      <c r="J174" s="19"/>
      <c r="K174" s="30">
        <v>1.34</v>
      </c>
      <c r="L174" s="19"/>
      <c r="M174" s="11">
        <f t="shared" si="10"/>
        <v>10.173913043478262</v>
      </c>
      <c r="N174" s="11">
        <f t="shared" si="11"/>
        <v>7</v>
      </c>
      <c r="O174" s="11">
        <f t="shared" si="14"/>
        <v>57.202072538860101</v>
      </c>
      <c r="P174" s="11">
        <f t="shared" si="12"/>
        <v>74.375985582338359</v>
      </c>
      <c r="Q174" s="65"/>
      <c r="R174" s="11">
        <v>74.375985582338359</v>
      </c>
      <c r="S174" s="19">
        <v>107</v>
      </c>
      <c r="T174" s="64" t="s">
        <v>3252</v>
      </c>
    </row>
    <row r="175" spans="1:20" ht="33" customHeight="1">
      <c r="A175" s="13">
        <v>171</v>
      </c>
      <c r="B175" s="133" t="s">
        <v>313</v>
      </c>
      <c r="C175" s="13" t="s">
        <v>2037</v>
      </c>
      <c r="D175" s="28" t="s">
        <v>3185</v>
      </c>
      <c r="E175" s="30">
        <v>5</v>
      </c>
      <c r="F175" s="28" t="s">
        <v>310</v>
      </c>
      <c r="G175" s="30">
        <v>13</v>
      </c>
      <c r="H175" s="19"/>
      <c r="I175" s="30">
        <v>8.5</v>
      </c>
      <c r="J175" s="19"/>
      <c r="K175" s="30">
        <v>2.0699999999999998</v>
      </c>
      <c r="L175" s="19"/>
      <c r="M175" s="11">
        <f t="shared" si="10"/>
        <v>14.695652173913043</v>
      </c>
      <c r="N175" s="11">
        <f t="shared" si="11"/>
        <v>8.5</v>
      </c>
      <c r="O175" s="11">
        <f t="shared" si="14"/>
        <v>51.15025906735751</v>
      </c>
      <c r="P175" s="11">
        <f t="shared" si="12"/>
        <v>74.345911241270557</v>
      </c>
      <c r="Q175" s="111"/>
      <c r="R175" s="11">
        <v>74.345911241270557</v>
      </c>
      <c r="S175" s="19">
        <v>108</v>
      </c>
      <c r="T175" s="64" t="s">
        <v>3252</v>
      </c>
    </row>
    <row r="176" spans="1:20" ht="31.5">
      <c r="A176" s="13">
        <v>172</v>
      </c>
      <c r="B176" s="28" t="s">
        <v>2252</v>
      </c>
      <c r="C176" s="30" t="s">
        <v>2253</v>
      </c>
      <c r="D176" s="28" t="s">
        <v>3186</v>
      </c>
      <c r="E176" s="30">
        <v>5</v>
      </c>
      <c r="F176" s="28" t="s">
        <v>781</v>
      </c>
      <c r="G176" s="30">
        <v>5</v>
      </c>
      <c r="H176" s="19"/>
      <c r="I176" s="30">
        <v>9.5</v>
      </c>
      <c r="J176" s="19"/>
      <c r="K176" s="30">
        <v>1.1000000000000001</v>
      </c>
      <c r="L176" s="19"/>
      <c r="M176" s="11">
        <f t="shared" si="10"/>
        <v>5.6521739130434785</v>
      </c>
      <c r="N176" s="11">
        <f t="shared" si="11"/>
        <v>9.5</v>
      </c>
      <c r="O176" s="11">
        <f t="shared" si="14"/>
        <v>59.191709844559583</v>
      </c>
      <c r="P176" s="11">
        <f t="shared" si="12"/>
        <v>74.343883757603066</v>
      </c>
      <c r="Q176" s="65"/>
      <c r="R176" s="11">
        <v>74.343883757603066</v>
      </c>
      <c r="S176" s="19">
        <v>108</v>
      </c>
      <c r="T176" s="64" t="s">
        <v>3252</v>
      </c>
    </row>
    <row r="177" spans="1:20" ht="47.25">
      <c r="A177" s="13">
        <v>173</v>
      </c>
      <c r="B177" s="133" t="s">
        <v>145</v>
      </c>
      <c r="C177" s="13" t="s">
        <v>2024</v>
      </c>
      <c r="D177" s="133" t="s">
        <v>2565</v>
      </c>
      <c r="E177" s="26">
        <v>5</v>
      </c>
      <c r="F177" s="133" t="s">
        <v>137</v>
      </c>
      <c r="G177" s="30">
        <v>7</v>
      </c>
      <c r="H177" s="19"/>
      <c r="I177" s="30">
        <v>8</v>
      </c>
      <c r="J177" s="19"/>
      <c r="K177" s="26">
        <v>1.2</v>
      </c>
      <c r="L177" s="19"/>
      <c r="M177" s="11">
        <f t="shared" si="10"/>
        <v>7.9130434782608692</v>
      </c>
      <c r="N177" s="11">
        <f t="shared" si="11"/>
        <v>8</v>
      </c>
      <c r="O177" s="11">
        <f t="shared" si="14"/>
        <v>58.362694300518129</v>
      </c>
      <c r="P177" s="11">
        <f t="shared" si="12"/>
        <v>74.275737778779003</v>
      </c>
      <c r="Q177" s="65"/>
      <c r="R177" s="11">
        <v>74.275737778779003</v>
      </c>
      <c r="S177" s="19">
        <v>108</v>
      </c>
      <c r="T177" s="64" t="s">
        <v>3252</v>
      </c>
    </row>
    <row r="178" spans="1:20" ht="31.5">
      <c r="A178" s="13">
        <v>174</v>
      </c>
      <c r="B178" s="133" t="s">
        <v>467</v>
      </c>
      <c r="C178" s="13" t="s">
        <v>2073</v>
      </c>
      <c r="D178" s="28" t="s">
        <v>440</v>
      </c>
      <c r="E178" s="30">
        <v>5</v>
      </c>
      <c r="F178" s="28" t="s">
        <v>441</v>
      </c>
      <c r="G178" s="30">
        <v>8</v>
      </c>
      <c r="H178" s="19"/>
      <c r="I178" s="19">
        <v>7</v>
      </c>
      <c r="J178" s="19"/>
      <c r="K178" s="30">
        <v>1.22</v>
      </c>
      <c r="L178" s="19"/>
      <c r="M178" s="11">
        <f t="shared" si="10"/>
        <v>9.0434782608695645</v>
      </c>
      <c r="N178" s="11">
        <f t="shared" si="11"/>
        <v>7</v>
      </c>
      <c r="O178" s="11">
        <f t="shared" si="14"/>
        <v>58.196891191709845</v>
      </c>
      <c r="P178" s="11">
        <f t="shared" si="12"/>
        <v>74.240369452579415</v>
      </c>
      <c r="Q178" s="65"/>
      <c r="R178" s="11">
        <v>74.240369452579415</v>
      </c>
      <c r="S178" s="19">
        <v>109</v>
      </c>
      <c r="T178" s="64" t="s">
        <v>3252</v>
      </c>
    </row>
    <row r="179" spans="1:20" ht="31.5">
      <c r="A179" s="13">
        <v>175</v>
      </c>
      <c r="B179" s="28" t="s">
        <v>466</v>
      </c>
      <c r="C179" s="13" t="s">
        <v>2072</v>
      </c>
      <c r="D179" s="28" t="s">
        <v>440</v>
      </c>
      <c r="E179" s="30">
        <v>5</v>
      </c>
      <c r="F179" s="28" t="s">
        <v>441</v>
      </c>
      <c r="G179" s="30">
        <v>6</v>
      </c>
      <c r="H179" s="19"/>
      <c r="I179" s="30">
        <v>10</v>
      </c>
      <c r="J179" s="19"/>
      <c r="K179" s="30">
        <v>1.36</v>
      </c>
      <c r="L179" s="19"/>
      <c r="M179" s="11">
        <f t="shared" si="10"/>
        <v>6.7826086956521738</v>
      </c>
      <c r="N179" s="11">
        <f t="shared" si="11"/>
        <v>10</v>
      </c>
      <c r="O179" s="11">
        <f t="shared" si="14"/>
        <v>57.03626943005181</v>
      </c>
      <c r="P179" s="11">
        <f t="shared" si="12"/>
        <v>73.818878125703975</v>
      </c>
      <c r="Q179" s="111"/>
      <c r="R179" s="11">
        <v>73.818878125703975</v>
      </c>
      <c r="S179" s="19">
        <v>110</v>
      </c>
      <c r="T179" s="64" t="s">
        <v>3252</v>
      </c>
    </row>
    <row r="180" spans="1:20" ht="31.5">
      <c r="A180" s="13">
        <v>176</v>
      </c>
      <c r="B180" s="28" t="s">
        <v>1169</v>
      </c>
      <c r="C180" s="13" t="s">
        <v>2207</v>
      </c>
      <c r="D180" s="28" t="s">
        <v>3156</v>
      </c>
      <c r="E180" s="30">
        <v>6</v>
      </c>
      <c r="F180" s="28" t="s">
        <v>1052</v>
      </c>
      <c r="G180" s="30">
        <v>11</v>
      </c>
      <c r="H180" s="19"/>
      <c r="I180" s="30">
        <v>4.5</v>
      </c>
      <c r="J180" s="19"/>
      <c r="K180" s="30">
        <v>1.38</v>
      </c>
      <c r="L180" s="19"/>
      <c r="M180" s="11">
        <f t="shared" si="10"/>
        <v>12.434782608695652</v>
      </c>
      <c r="N180" s="11">
        <f t="shared" si="11"/>
        <v>4.5</v>
      </c>
      <c r="O180" s="11">
        <f t="shared" si="14"/>
        <v>56.870466321243519</v>
      </c>
      <c r="P180" s="11">
        <f t="shared" si="12"/>
        <v>73.805248929939168</v>
      </c>
      <c r="Q180" s="111"/>
      <c r="R180" s="11">
        <v>73.805248929939168</v>
      </c>
      <c r="S180" s="19">
        <v>110</v>
      </c>
      <c r="T180" s="64" t="s">
        <v>3252</v>
      </c>
    </row>
    <row r="181" spans="1:20" ht="31.5">
      <c r="A181" s="13">
        <v>177</v>
      </c>
      <c r="B181" s="139" t="s">
        <v>785</v>
      </c>
      <c r="C181" s="19" t="s">
        <v>2141</v>
      </c>
      <c r="D181" s="134" t="s">
        <v>3156</v>
      </c>
      <c r="E181" s="113">
        <v>5</v>
      </c>
      <c r="F181" s="139" t="s">
        <v>781</v>
      </c>
      <c r="G181" s="34">
        <v>6</v>
      </c>
      <c r="H181" s="19"/>
      <c r="I181" s="19">
        <v>7</v>
      </c>
      <c r="J181" s="19"/>
      <c r="K181" s="19">
        <v>1</v>
      </c>
      <c r="L181" s="19"/>
      <c r="M181" s="11">
        <f t="shared" si="10"/>
        <v>6.7826086956521738</v>
      </c>
      <c r="N181" s="11">
        <f t="shared" si="11"/>
        <v>7</v>
      </c>
      <c r="O181" s="11">
        <f t="shared" si="14"/>
        <v>60.020725388601029</v>
      </c>
      <c r="P181" s="11">
        <f t="shared" si="12"/>
        <v>73.803334084253208</v>
      </c>
      <c r="Q181" s="111"/>
      <c r="R181" s="11">
        <v>73.803334084253208</v>
      </c>
      <c r="S181" s="19">
        <v>110</v>
      </c>
      <c r="T181" s="64" t="s">
        <v>3252</v>
      </c>
    </row>
    <row r="182" spans="1:20" ht="31.5">
      <c r="A182" s="13">
        <v>178</v>
      </c>
      <c r="B182" s="28" t="s">
        <v>1285</v>
      </c>
      <c r="C182" s="30" t="s">
        <v>2228</v>
      </c>
      <c r="D182" s="28" t="s">
        <v>3158</v>
      </c>
      <c r="E182" s="30">
        <v>5</v>
      </c>
      <c r="F182" s="28" t="s">
        <v>1292</v>
      </c>
      <c r="G182" s="30">
        <v>9</v>
      </c>
      <c r="H182" s="19"/>
      <c r="I182" s="30">
        <v>7</v>
      </c>
      <c r="J182" s="19"/>
      <c r="K182" s="30">
        <v>1.41</v>
      </c>
      <c r="L182" s="19"/>
      <c r="M182" s="11">
        <f t="shared" si="10"/>
        <v>10.173913043478262</v>
      </c>
      <c r="N182" s="11">
        <f t="shared" si="11"/>
        <v>7</v>
      </c>
      <c r="O182" s="11">
        <f t="shared" si="14"/>
        <v>56.621761658031083</v>
      </c>
      <c r="P182" s="11">
        <f t="shared" si="12"/>
        <v>73.795674701509341</v>
      </c>
      <c r="Q182" s="129"/>
      <c r="R182" s="11">
        <v>73.795674701509341</v>
      </c>
      <c r="S182" s="19">
        <v>110</v>
      </c>
      <c r="T182" s="64" t="s">
        <v>3252</v>
      </c>
    </row>
    <row r="183" spans="1:20" ht="31.5">
      <c r="A183" s="13">
        <v>179</v>
      </c>
      <c r="B183" s="133" t="s">
        <v>319</v>
      </c>
      <c r="C183" s="13" t="s">
        <v>2040</v>
      </c>
      <c r="D183" s="28" t="s">
        <v>3185</v>
      </c>
      <c r="E183" s="30">
        <v>6</v>
      </c>
      <c r="F183" s="28" t="s">
        <v>310</v>
      </c>
      <c r="G183" s="30">
        <v>14</v>
      </c>
      <c r="H183" s="19"/>
      <c r="I183" s="30">
        <v>7</v>
      </c>
      <c r="J183" s="19"/>
      <c r="K183" s="30">
        <v>2.13</v>
      </c>
      <c r="L183" s="19"/>
      <c r="M183" s="11">
        <f t="shared" si="10"/>
        <v>15.826086956521738</v>
      </c>
      <c r="N183" s="11">
        <f t="shared" si="11"/>
        <v>7</v>
      </c>
      <c r="O183" s="11">
        <f t="shared" si="14"/>
        <v>50.652849740932638</v>
      </c>
      <c r="P183" s="11">
        <f t="shared" si="12"/>
        <v>73.478936697454373</v>
      </c>
      <c r="Q183" s="111"/>
      <c r="R183" s="11">
        <v>73.478936697454373</v>
      </c>
      <c r="S183" s="19">
        <v>111</v>
      </c>
      <c r="T183" s="64" t="s">
        <v>3252</v>
      </c>
    </row>
    <row r="184" spans="1:20" ht="37.5" customHeight="1">
      <c r="A184" s="13">
        <v>180</v>
      </c>
      <c r="B184" s="28" t="s">
        <v>1143</v>
      </c>
      <c r="C184" s="13" t="s">
        <v>2198</v>
      </c>
      <c r="D184" s="28" t="s">
        <v>3156</v>
      </c>
      <c r="E184" s="30">
        <v>5</v>
      </c>
      <c r="F184" s="28" t="s">
        <v>1052</v>
      </c>
      <c r="G184" s="30">
        <v>9</v>
      </c>
      <c r="H184" s="19"/>
      <c r="I184" s="30">
        <v>8</v>
      </c>
      <c r="J184" s="19"/>
      <c r="K184" s="30">
        <v>1.59</v>
      </c>
      <c r="L184" s="19"/>
      <c r="M184" s="11">
        <f t="shared" si="10"/>
        <v>10.173913043478262</v>
      </c>
      <c r="N184" s="11">
        <f t="shared" si="11"/>
        <v>8</v>
      </c>
      <c r="O184" s="11">
        <f t="shared" si="14"/>
        <v>55.129533678756474</v>
      </c>
      <c r="P184" s="11">
        <f t="shared" si="12"/>
        <v>73.303446722234739</v>
      </c>
      <c r="Q184" s="111"/>
      <c r="R184" s="11">
        <v>73.303446722234739</v>
      </c>
      <c r="S184" s="19">
        <v>112</v>
      </c>
      <c r="T184" s="64" t="s">
        <v>3252</v>
      </c>
    </row>
    <row r="185" spans="1:20" ht="31.5">
      <c r="A185" s="13">
        <v>181</v>
      </c>
      <c r="B185" s="28" t="s">
        <v>851</v>
      </c>
      <c r="C185" s="13" t="s">
        <v>2154</v>
      </c>
      <c r="D185" s="28" t="s">
        <v>2248</v>
      </c>
      <c r="E185" s="30">
        <v>5</v>
      </c>
      <c r="F185" s="140" t="s">
        <v>2448</v>
      </c>
      <c r="G185" s="30">
        <v>17</v>
      </c>
      <c r="H185" s="19"/>
      <c r="I185" s="30">
        <v>5</v>
      </c>
      <c r="J185" s="19"/>
      <c r="K185" s="30">
        <v>2.33</v>
      </c>
      <c r="L185" s="19"/>
      <c r="M185" s="11">
        <f t="shared" si="10"/>
        <v>19.217391304347824</v>
      </c>
      <c r="N185" s="11">
        <f t="shared" si="11"/>
        <v>5</v>
      </c>
      <c r="O185" s="11">
        <f t="shared" si="14"/>
        <v>48.994818652849737</v>
      </c>
      <c r="P185" s="11">
        <f t="shared" si="12"/>
        <v>73.212209957197558</v>
      </c>
      <c r="Q185" s="111"/>
      <c r="R185" s="11">
        <v>73.212209957197558</v>
      </c>
      <c r="S185" s="19">
        <v>113</v>
      </c>
      <c r="T185" s="64" t="s">
        <v>3252</v>
      </c>
    </row>
    <row r="186" spans="1:20" ht="31.5">
      <c r="A186" s="13">
        <v>182</v>
      </c>
      <c r="B186" s="28" t="s">
        <v>719</v>
      </c>
      <c r="C186" s="13" t="s">
        <v>2131</v>
      </c>
      <c r="D186" s="28" t="s">
        <v>687</v>
      </c>
      <c r="E186" s="30">
        <v>6</v>
      </c>
      <c r="F186" s="28" t="s">
        <v>689</v>
      </c>
      <c r="G186" s="30">
        <v>9</v>
      </c>
      <c r="H186" s="19"/>
      <c r="I186" s="30">
        <v>6</v>
      </c>
      <c r="J186" s="19"/>
      <c r="K186" s="30">
        <v>1.36</v>
      </c>
      <c r="L186" s="19"/>
      <c r="M186" s="11">
        <f t="shared" si="10"/>
        <v>10.173913043478262</v>
      </c>
      <c r="N186" s="11">
        <f t="shared" si="11"/>
        <v>6</v>
      </c>
      <c r="O186" s="11">
        <f t="shared" si="14"/>
        <v>57.03626943005181</v>
      </c>
      <c r="P186" s="11">
        <f t="shared" si="12"/>
        <v>73.210182473530068</v>
      </c>
      <c r="Q186" s="65"/>
      <c r="R186" s="11">
        <v>73.210182473530068</v>
      </c>
      <c r="S186" s="19">
        <v>113</v>
      </c>
      <c r="T186" s="64" t="s">
        <v>3252</v>
      </c>
    </row>
    <row r="187" spans="1:20" ht="31.5">
      <c r="A187" s="13">
        <v>183</v>
      </c>
      <c r="B187" s="133" t="s">
        <v>342</v>
      </c>
      <c r="C187" s="13" t="s">
        <v>2046</v>
      </c>
      <c r="D187" s="28" t="s">
        <v>336</v>
      </c>
      <c r="E187" s="30">
        <v>5</v>
      </c>
      <c r="F187" s="28" t="s">
        <v>339</v>
      </c>
      <c r="G187" s="30">
        <v>7</v>
      </c>
      <c r="H187" s="19"/>
      <c r="I187" s="30">
        <v>9.9</v>
      </c>
      <c r="J187" s="19"/>
      <c r="K187" s="30">
        <v>1.58</v>
      </c>
      <c r="L187" s="19"/>
      <c r="M187" s="11">
        <f t="shared" si="10"/>
        <v>7.9130434782608692</v>
      </c>
      <c r="N187" s="11">
        <f t="shared" si="11"/>
        <v>9.9</v>
      </c>
      <c r="O187" s="11">
        <f t="shared" si="14"/>
        <v>55.212435233160619</v>
      </c>
      <c r="P187" s="11">
        <f t="shared" si="12"/>
        <v>73.025478711421485</v>
      </c>
      <c r="Q187" s="111"/>
      <c r="R187" s="11">
        <v>73.025478711421485</v>
      </c>
      <c r="S187" s="19">
        <v>114</v>
      </c>
      <c r="T187" s="64" t="s">
        <v>3252</v>
      </c>
    </row>
    <row r="188" spans="1:20" ht="31.5">
      <c r="A188" s="13">
        <v>184</v>
      </c>
      <c r="B188" s="133" t="s">
        <v>654</v>
      </c>
      <c r="C188" s="13" t="s">
        <v>2121</v>
      </c>
      <c r="D188" s="136" t="s">
        <v>651</v>
      </c>
      <c r="E188" s="26">
        <v>6</v>
      </c>
      <c r="F188" s="133" t="s">
        <v>652</v>
      </c>
      <c r="G188" s="45">
        <v>11</v>
      </c>
      <c r="H188" s="19"/>
      <c r="I188" s="30">
        <v>4</v>
      </c>
      <c r="J188" s="19"/>
      <c r="K188" s="30">
        <v>1.43</v>
      </c>
      <c r="L188" s="19"/>
      <c r="M188" s="11">
        <f t="shared" si="10"/>
        <v>12.434782608695652</v>
      </c>
      <c r="N188" s="11">
        <f t="shared" si="11"/>
        <v>4</v>
      </c>
      <c r="O188" s="11">
        <f t="shared" si="14"/>
        <v>56.4559585492228</v>
      </c>
      <c r="P188" s="11">
        <f t="shared" si="12"/>
        <v>72.890741157918455</v>
      </c>
      <c r="Q188" s="111"/>
      <c r="R188" s="11">
        <v>72.890741157918455</v>
      </c>
      <c r="S188" s="19">
        <v>115</v>
      </c>
      <c r="T188" s="64" t="s">
        <v>3252</v>
      </c>
    </row>
    <row r="189" spans="1:20" ht="31.5">
      <c r="A189" s="13">
        <v>185</v>
      </c>
      <c r="B189" s="28" t="s">
        <v>819</v>
      </c>
      <c r="C189" s="13" t="s">
        <v>2147</v>
      </c>
      <c r="D189" s="28" t="s">
        <v>812</v>
      </c>
      <c r="E189" s="30">
        <v>5</v>
      </c>
      <c r="F189" s="28" t="s">
        <v>813</v>
      </c>
      <c r="G189" s="30">
        <v>14</v>
      </c>
      <c r="H189" s="19"/>
      <c r="I189" s="30">
        <v>7.6</v>
      </c>
      <c r="J189" s="19"/>
      <c r="K189" s="30">
        <v>2.2799999999999998</v>
      </c>
      <c r="L189" s="19"/>
      <c r="M189" s="11">
        <f t="shared" si="10"/>
        <v>15.826086956521738</v>
      </c>
      <c r="N189" s="11">
        <f t="shared" si="11"/>
        <v>7.6</v>
      </c>
      <c r="O189" s="11">
        <f t="shared" si="14"/>
        <v>49.409326424870471</v>
      </c>
      <c r="P189" s="11">
        <f t="shared" si="12"/>
        <v>72.835413381392215</v>
      </c>
      <c r="Q189" s="65"/>
      <c r="R189" s="11">
        <v>72.835413381392215</v>
      </c>
      <c r="S189" s="19">
        <v>116</v>
      </c>
      <c r="T189" s="64" t="s">
        <v>3252</v>
      </c>
    </row>
    <row r="190" spans="1:20" ht="31.5">
      <c r="A190" s="13">
        <v>186</v>
      </c>
      <c r="B190" s="28" t="s">
        <v>451</v>
      </c>
      <c r="C190" s="13" t="s">
        <v>2061</v>
      </c>
      <c r="D190" s="28" t="s">
        <v>440</v>
      </c>
      <c r="E190" s="30">
        <v>5</v>
      </c>
      <c r="F190" s="28" t="s">
        <v>441</v>
      </c>
      <c r="G190" s="30">
        <v>11</v>
      </c>
      <c r="H190" s="19"/>
      <c r="I190" s="30">
        <v>9</v>
      </c>
      <c r="J190" s="19"/>
      <c r="K190" s="30">
        <v>2.04</v>
      </c>
      <c r="L190" s="19"/>
      <c r="M190" s="11">
        <f t="shared" si="10"/>
        <v>12.434782608695652</v>
      </c>
      <c r="N190" s="11">
        <f t="shared" si="11"/>
        <v>9</v>
      </c>
      <c r="O190" s="11">
        <f t="shared" si="14"/>
        <v>51.398963730569946</v>
      </c>
      <c r="P190" s="11">
        <f t="shared" si="12"/>
        <v>72.833746339265602</v>
      </c>
      <c r="Q190" s="129"/>
      <c r="R190" s="11">
        <v>72.833746339265602</v>
      </c>
      <c r="S190" s="19">
        <v>116</v>
      </c>
      <c r="T190" s="64" t="s">
        <v>3252</v>
      </c>
    </row>
    <row r="191" spans="1:20" ht="31.5">
      <c r="A191" s="13">
        <v>187</v>
      </c>
      <c r="B191" s="133" t="s">
        <v>3238</v>
      </c>
      <c r="C191" s="13" t="s">
        <v>2101</v>
      </c>
      <c r="D191" s="136" t="s">
        <v>440</v>
      </c>
      <c r="E191" s="26">
        <v>6</v>
      </c>
      <c r="F191" s="133" t="s">
        <v>518</v>
      </c>
      <c r="G191" s="45">
        <v>7</v>
      </c>
      <c r="H191" s="19"/>
      <c r="I191" s="30">
        <v>8</v>
      </c>
      <c r="J191" s="19"/>
      <c r="K191" s="30">
        <v>1.38</v>
      </c>
      <c r="L191" s="19"/>
      <c r="M191" s="11">
        <f t="shared" si="10"/>
        <v>7.9130434782608692</v>
      </c>
      <c r="N191" s="11">
        <f t="shared" si="11"/>
        <v>8</v>
      </c>
      <c r="O191" s="11">
        <f t="shared" si="14"/>
        <v>56.870466321243519</v>
      </c>
      <c r="P191" s="11">
        <f t="shared" si="12"/>
        <v>72.783509799504387</v>
      </c>
      <c r="Q191" s="65"/>
      <c r="R191" s="11">
        <v>72.783509799504387</v>
      </c>
      <c r="S191" s="19">
        <v>116</v>
      </c>
      <c r="T191" s="64" t="s">
        <v>3252</v>
      </c>
    </row>
    <row r="192" spans="1:20" ht="31.5">
      <c r="A192" s="13">
        <v>188</v>
      </c>
      <c r="B192" s="133" t="s">
        <v>267</v>
      </c>
      <c r="C192" s="13" t="s">
        <v>2032</v>
      </c>
      <c r="D192" s="28" t="s">
        <v>254</v>
      </c>
      <c r="E192" s="30">
        <v>6</v>
      </c>
      <c r="F192" s="28" t="s">
        <v>255</v>
      </c>
      <c r="G192" s="30">
        <v>8</v>
      </c>
      <c r="H192" s="19"/>
      <c r="I192" s="30">
        <v>8</v>
      </c>
      <c r="J192" s="19"/>
      <c r="K192" s="30">
        <v>1.53</v>
      </c>
      <c r="L192" s="19"/>
      <c r="M192" s="11">
        <f t="shared" si="10"/>
        <v>9.0434782608695645</v>
      </c>
      <c r="N192" s="11">
        <f t="shared" si="11"/>
        <v>8</v>
      </c>
      <c r="O192" s="11">
        <f t="shared" si="14"/>
        <v>55.626943005181339</v>
      </c>
      <c r="P192" s="11">
        <f t="shared" si="12"/>
        <v>72.670421266050909</v>
      </c>
      <c r="Q192" s="111"/>
      <c r="R192" s="11">
        <v>72.670421266050909</v>
      </c>
      <c r="S192" s="19">
        <v>117</v>
      </c>
      <c r="T192" s="64" t="s">
        <v>3252</v>
      </c>
    </row>
    <row r="193" spans="1:20" ht="31.5">
      <c r="A193" s="13">
        <v>189</v>
      </c>
      <c r="B193" s="134" t="s">
        <v>783</v>
      </c>
      <c r="C193" s="19" t="s">
        <v>2140</v>
      </c>
      <c r="D193" s="134" t="s">
        <v>3156</v>
      </c>
      <c r="E193" s="15">
        <v>5</v>
      </c>
      <c r="F193" s="134" t="s">
        <v>781</v>
      </c>
      <c r="G193" s="19">
        <v>5</v>
      </c>
      <c r="H193" s="19"/>
      <c r="I193" s="19">
        <v>7</v>
      </c>
      <c r="J193" s="19"/>
      <c r="K193" s="19">
        <v>1.01</v>
      </c>
      <c r="L193" s="19"/>
      <c r="M193" s="11">
        <f t="shared" si="10"/>
        <v>5.6521739130434785</v>
      </c>
      <c r="N193" s="11">
        <f t="shared" si="11"/>
        <v>7</v>
      </c>
      <c r="O193" s="11">
        <f t="shared" si="14"/>
        <v>59.937823834196891</v>
      </c>
      <c r="P193" s="11">
        <f t="shared" si="12"/>
        <v>72.589997747240375</v>
      </c>
      <c r="Q193" s="65"/>
      <c r="R193" s="11">
        <v>72.589997747240375</v>
      </c>
      <c r="S193" s="19">
        <v>118</v>
      </c>
      <c r="T193" s="64" t="s">
        <v>3252</v>
      </c>
    </row>
    <row r="194" spans="1:20" ht="31.5">
      <c r="A194" s="13">
        <v>190</v>
      </c>
      <c r="B194" s="133" t="s">
        <v>511</v>
      </c>
      <c r="C194" s="13" t="s">
        <v>2095</v>
      </c>
      <c r="D194" s="136" t="s">
        <v>440</v>
      </c>
      <c r="E194" s="26">
        <v>5</v>
      </c>
      <c r="F194" s="133" t="s">
        <v>475</v>
      </c>
      <c r="G194" s="45">
        <v>5</v>
      </c>
      <c r="H194" s="19"/>
      <c r="I194" s="30">
        <v>9</v>
      </c>
      <c r="J194" s="19"/>
      <c r="K194" s="30">
        <v>1.26</v>
      </c>
      <c r="L194" s="19"/>
      <c r="M194" s="11">
        <f t="shared" si="10"/>
        <v>5.6521739130434785</v>
      </c>
      <c r="N194" s="11">
        <f t="shared" si="11"/>
        <v>9</v>
      </c>
      <c r="O194" s="11">
        <f t="shared" si="14"/>
        <v>57.865284974093264</v>
      </c>
      <c r="P194" s="11">
        <f t="shared" si="12"/>
        <v>72.51745888713674</v>
      </c>
      <c r="Q194" s="111"/>
      <c r="R194" s="11">
        <v>72.51745888713674</v>
      </c>
      <c r="S194" s="19">
        <v>119</v>
      </c>
      <c r="T194" s="64" t="s">
        <v>3252</v>
      </c>
    </row>
    <row r="195" spans="1:20" ht="31.5">
      <c r="A195" s="13">
        <v>191</v>
      </c>
      <c r="B195" s="28" t="s">
        <v>1284</v>
      </c>
      <c r="C195" s="13" t="s">
        <v>2227</v>
      </c>
      <c r="D195" s="28" t="s">
        <v>3158</v>
      </c>
      <c r="E195" s="30">
        <v>5</v>
      </c>
      <c r="F195" s="28" t="s">
        <v>1291</v>
      </c>
      <c r="G195" s="30">
        <v>9</v>
      </c>
      <c r="H195" s="19"/>
      <c r="I195" s="30">
        <v>4</v>
      </c>
      <c r="J195" s="19"/>
      <c r="K195" s="30">
        <v>1.21</v>
      </c>
      <c r="L195" s="19"/>
      <c r="M195" s="11">
        <f t="shared" si="10"/>
        <v>10.173913043478262</v>
      </c>
      <c r="N195" s="11">
        <f t="shared" si="11"/>
        <v>4</v>
      </c>
      <c r="O195" s="11">
        <f t="shared" si="14"/>
        <v>58.279792746113984</v>
      </c>
      <c r="P195" s="11">
        <f t="shared" si="12"/>
        <v>72.453705789592249</v>
      </c>
      <c r="Q195" s="65"/>
      <c r="R195" s="11">
        <v>72.453705789592249</v>
      </c>
      <c r="S195" s="19">
        <v>119</v>
      </c>
      <c r="T195" s="64" t="s">
        <v>3252</v>
      </c>
    </row>
    <row r="196" spans="1:20" ht="31.5">
      <c r="A196" s="13">
        <v>192</v>
      </c>
      <c r="B196" s="28" t="s">
        <v>497</v>
      </c>
      <c r="C196" s="13" t="s">
        <v>2090</v>
      </c>
      <c r="D196" s="136" t="s">
        <v>440</v>
      </c>
      <c r="E196" s="26">
        <v>5</v>
      </c>
      <c r="F196" s="133" t="s">
        <v>475</v>
      </c>
      <c r="G196" s="30">
        <v>6</v>
      </c>
      <c r="H196" s="19"/>
      <c r="I196" s="30">
        <v>8</v>
      </c>
      <c r="J196" s="19"/>
      <c r="K196" s="30">
        <v>1.29</v>
      </c>
      <c r="L196" s="19"/>
      <c r="M196" s="11">
        <f t="shared" si="10"/>
        <v>6.7826086956521738</v>
      </c>
      <c r="N196" s="11">
        <f t="shared" si="11"/>
        <v>8</v>
      </c>
      <c r="O196" s="11">
        <f t="shared" si="14"/>
        <v>57.616580310880828</v>
      </c>
      <c r="P196" s="11">
        <f t="shared" si="12"/>
        <v>72.399189006533007</v>
      </c>
      <c r="Q196" s="111"/>
      <c r="R196" s="11">
        <v>72.399189006533007</v>
      </c>
      <c r="S196" s="19">
        <v>120</v>
      </c>
      <c r="T196" s="64" t="s">
        <v>3252</v>
      </c>
    </row>
    <row r="197" spans="1:20" ht="31.5">
      <c r="A197" s="13">
        <v>193</v>
      </c>
      <c r="B197" s="28" t="s">
        <v>890</v>
      </c>
      <c r="C197" s="13" t="s">
        <v>2167</v>
      </c>
      <c r="D197" s="28" t="s">
        <v>2248</v>
      </c>
      <c r="E197" s="30">
        <v>6</v>
      </c>
      <c r="F197" s="28" t="s">
        <v>3159</v>
      </c>
      <c r="G197" s="30">
        <v>4</v>
      </c>
      <c r="H197" s="19"/>
      <c r="I197" s="30">
        <v>8.5</v>
      </c>
      <c r="J197" s="19"/>
      <c r="K197" s="30">
        <v>1.08</v>
      </c>
      <c r="L197" s="19"/>
      <c r="M197" s="11">
        <f t="shared" ref="M197:M250" si="15">IF(G197&lt;&gt;26,(26*G197)/MAX(G$5:G$250),26)</f>
        <v>4.5217391304347823</v>
      </c>
      <c r="N197" s="11">
        <f t="shared" ref="N197:N250" si="16">IF(I197&lt;&gt;"",IF(I197=0,0,(10*I197)/MAX(I$5:I$250)),"0")</f>
        <v>8.5</v>
      </c>
      <c r="O197" s="11">
        <f t="shared" si="14"/>
        <v>59.357512953367873</v>
      </c>
      <c r="P197" s="11">
        <f t="shared" ref="P197:P250" si="17">M197+N197+O197</f>
        <v>72.379252083802655</v>
      </c>
      <c r="Q197" s="65"/>
      <c r="R197" s="11">
        <v>72.379252083802655</v>
      </c>
      <c r="S197" s="19">
        <v>120</v>
      </c>
      <c r="T197" s="64" t="s">
        <v>3252</v>
      </c>
    </row>
    <row r="198" spans="1:20" ht="31.5">
      <c r="A198" s="13">
        <v>194</v>
      </c>
      <c r="B198" s="133" t="s">
        <v>432</v>
      </c>
      <c r="C198" s="37" t="s">
        <v>2057</v>
      </c>
      <c r="D198" s="28" t="s">
        <v>423</v>
      </c>
      <c r="E198" s="30">
        <v>5</v>
      </c>
      <c r="F198" s="28" t="s">
        <v>424</v>
      </c>
      <c r="G198" s="19">
        <v>6</v>
      </c>
      <c r="H198" s="13"/>
      <c r="I198" s="19">
        <v>9</v>
      </c>
      <c r="J198" s="13"/>
      <c r="K198" s="30">
        <v>1.43</v>
      </c>
      <c r="L198" s="19"/>
      <c r="M198" s="11">
        <f t="shared" si="15"/>
        <v>6.7826086956521738</v>
      </c>
      <c r="N198" s="11">
        <f t="shared" si="16"/>
        <v>9</v>
      </c>
      <c r="O198" s="11">
        <f t="shared" si="14"/>
        <v>56.4559585492228</v>
      </c>
      <c r="P198" s="11">
        <f t="shared" si="17"/>
        <v>72.238567244874972</v>
      </c>
      <c r="Q198" s="111"/>
      <c r="R198" s="11">
        <v>72.238567244874972</v>
      </c>
      <c r="S198" s="19">
        <v>121</v>
      </c>
      <c r="T198" s="64" t="s">
        <v>3252</v>
      </c>
    </row>
    <row r="199" spans="1:20" ht="31.5">
      <c r="A199" s="13">
        <v>195</v>
      </c>
      <c r="B199" s="28" t="s">
        <v>1133</v>
      </c>
      <c r="C199" s="13" t="s">
        <v>2188</v>
      </c>
      <c r="D199" s="28" t="s">
        <v>3156</v>
      </c>
      <c r="E199" s="30">
        <v>5</v>
      </c>
      <c r="F199" s="28" t="s">
        <v>1052</v>
      </c>
      <c r="G199" s="30">
        <v>14</v>
      </c>
      <c r="H199" s="19"/>
      <c r="I199" s="30">
        <v>5.5</v>
      </c>
      <c r="J199" s="19"/>
      <c r="K199" s="30">
        <v>2.1</v>
      </c>
      <c r="L199" s="19"/>
      <c r="M199" s="11">
        <f t="shared" si="15"/>
        <v>15.826086956521738</v>
      </c>
      <c r="N199" s="11">
        <f t="shared" si="16"/>
        <v>5.5</v>
      </c>
      <c r="O199" s="11">
        <f t="shared" si="14"/>
        <v>50.901554404145081</v>
      </c>
      <c r="P199" s="11">
        <f t="shared" si="17"/>
        <v>72.227641360666823</v>
      </c>
      <c r="Q199" s="65"/>
      <c r="R199" s="11">
        <v>72.227641360666823</v>
      </c>
      <c r="S199" s="19">
        <v>121</v>
      </c>
      <c r="T199" s="64" t="s">
        <v>3252</v>
      </c>
    </row>
    <row r="200" spans="1:20" ht="31.5">
      <c r="A200" s="13">
        <v>196</v>
      </c>
      <c r="B200" s="133" t="s">
        <v>320</v>
      </c>
      <c r="C200" s="13" t="s">
        <v>2041</v>
      </c>
      <c r="D200" s="28" t="s">
        <v>3185</v>
      </c>
      <c r="E200" s="30">
        <v>6</v>
      </c>
      <c r="F200" s="28" t="s">
        <v>310</v>
      </c>
      <c r="G200" s="30">
        <v>12</v>
      </c>
      <c r="H200" s="31"/>
      <c r="I200" s="19">
        <v>8.1999999999999993</v>
      </c>
      <c r="J200" s="31"/>
      <c r="K200" s="30">
        <v>2.16</v>
      </c>
      <c r="L200" s="19"/>
      <c r="M200" s="11">
        <f t="shared" si="15"/>
        <v>13.565217391304348</v>
      </c>
      <c r="N200" s="11">
        <f t="shared" si="16"/>
        <v>8.1999999999999993</v>
      </c>
      <c r="O200" s="11">
        <f t="shared" si="14"/>
        <v>50.404145077720202</v>
      </c>
      <c r="P200" s="11">
        <f t="shared" si="17"/>
        <v>72.169362469024549</v>
      </c>
      <c r="Q200" s="65"/>
      <c r="R200" s="11">
        <v>72.169362469024549</v>
      </c>
      <c r="S200" s="19">
        <v>121</v>
      </c>
      <c r="T200" s="64" t="s">
        <v>3252</v>
      </c>
    </row>
    <row r="201" spans="1:20" ht="31.5">
      <c r="A201" s="13">
        <v>197</v>
      </c>
      <c r="B201" s="28" t="s">
        <v>3239</v>
      </c>
      <c r="C201" s="13" t="s">
        <v>2093</v>
      </c>
      <c r="D201" s="28" t="s">
        <v>440</v>
      </c>
      <c r="E201" s="30">
        <v>5</v>
      </c>
      <c r="F201" s="28" t="s">
        <v>475</v>
      </c>
      <c r="G201" s="30">
        <v>5</v>
      </c>
      <c r="H201" s="19"/>
      <c r="I201" s="19">
        <v>8.9</v>
      </c>
      <c r="J201" s="19"/>
      <c r="K201" s="30">
        <v>1.32</v>
      </c>
      <c r="L201" s="19"/>
      <c r="M201" s="11">
        <f t="shared" si="15"/>
        <v>5.6521739130434785</v>
      </c>
      <c r="N201" s="11">
        <f t="shared" si="16"/>
        <v>8.9</v>
      </c>
      <c r="O201" s="11">
        <f t="shared" ref="O201:O232" si="18">IF(K201&lt;&gt;64,64/(MAX(K$5:K$250)-SMALL(K$5:K$250,COUNTIF(K$5:K$250,"&lt;=0")+1))*(MAX(K$5:K$250)-K201),64)</f>
        <v>57.367875647668392</v>
      </c>
      <c r="P201" s="11">
        <f t="shared" si="17"/>
        <v>71.920049560711874</v>
      </c>
      <c r="Q201" s="65"/>
      <c r="R201" s="11">
        <v>71.920049560711874</v>
      </c>
      <c r="S201" s="19">
        <v>122</v>
      </c>
      <c r="T201" s="64" t="s">
        <v>3252</v>
      </c>
    </row>
    <row r="202" spans="1:20" ht="31.5">
      <c r="A202" s="13">
        <v>198</v>
      </c>
      <c r="B202" s="133" t="s">
        <v>473</v>
      </c>
      <c r="C202" s="13" t="s">
        <v>2077</v>
      </c>
      <c r="D202" s="28" t="s">
        <v>440</v>
      </c>
      <c r="E202" s="30">
        <v>5</v>
      </c>
      <c r="F202" s="28" t="s">
        <v>441</v>
      </c>
      <c r="G202" s="30">
        <v>6</v>
      </c>
      <c r="H202" s="19"/>
      <c r="I202" s="19">
        <v>8.6</v>
      </c>
      <c r="J202" s="19"/>
      <c r="K202" s="19">
        <v>1.44</v>
      </c>
      <c r="L202" s="19"/>
      <c r="M202" s="11">
        <f t="shared" si="15"/>
        <v>6.7826086956521738</v>
      </c>
      <c r="N202" s="11">
        <f t="shared" si="16"/>
        <v>8.6</v>
      </c>
      <c r="O202" s="11">
        <f t="shared" si="18"/>
        <v>56.373056994818654</v>
      </c>
      <c r="P202" s="11">
        <f t="shared" si="17"/>
        <v>71.755665690470835</v>
      </c>
      <c r="Q202" s="65"/>
      <c r="R202" s="11">
        <v>71.755665690470835</v>
      </c>
      <c r="S202" s="19">
        <v>123</v>
      </c>
      <c r="T202" s="64" t="s">
        <v>3252</v>
      </c>
    </row>
    <row r="203" spans="1:20" ht="31.5">
      <c r="A203" s="13">
        <v>199</v>
      </c>
      <c r="B203" s="133" t="s">
        <v>143</v>
      </c>
      <c r="C203" s="13" t="s">
        <v>2022</v>
      </c>
      <c r="D203" s="133" t="s">
        <v>2565</v>
      </c>
      <c r="E203" s="30">
        <v>5</v>
      </c>
      <c r="F203" s="28" t="s">
        <v>137</v>
      </c>
      <c r="G203" s="30">
        <v>4</v>
      </c>
      <c r="H203" s="19"/>
      <c r="I203" s="30">
        <v>9</v>
      </c>
      <c r="J203" s="19"/>
      <c r="K203" s="30">
        <v>1.22</v>
      </c>
      <c r="L203" s="19"/>
      <c r="M203" s="11">
        <f t="shared" si="15"/>
        <v>4.5217391304347823</v>
      </c>
      <c r="N203" s="11">
        <f t="shared" si="16"/>
        <v>9</v>
      </c>
      <c r="O203" s="11">
        <f t="shared" si="18"/>
        <v>58.196891191709845</v>
      </c>
      <c r="P203" s="11">
        <f t="shared" si="17"/>
        <v>71.718630322144634</v>
      </c>
      <c r="Q203" s="65"/>
      <c r="R203" s="11">
        <v>71.718630322144634</v>
      </c>
      <c r="S203" s="19">
        <v>124</v>
      </c>
      <c r="T203" s="64" t="s">
        <v>3252</v>
      </c>
    </row>
    <row r="204" spans="1:20" ht="31.5">
      <c r="A204" s="13">
        <v>200</v>
      </c>
      <c r="B204" s="28" t="s">
        <v>468</v>
      </c>
      <c r="C204" s="13" t="s">
        <v>2074</v>
      </c>
      <c r="D204" s="28" t="s">
        <v>440</v>
      </c>
      <c r="E204" s="30">
        <v>5</v>
      </c>
      <c r="F204" s="28" t="s">
        <v>441</v>
      </c>
      <c r="G204" s="30">
        <v>11</v>
      </c>
      <c r="H204" s="19"/>
      <c r="I204" s="30">
        <v>8</v>
      </c>
      <c r="J204" s="19"/>
      <c r="K204" s="30">
        <v>2.09</v>
      </c>
      <c r="L204" s="19"/>
      <c r="M204" s="11">
        <f t="shared" si="15"/>
        <v>12.434782608695652</v>
      </c>
      <c r="N204" s="11">
        <f t="shared" si="16"/>
        <v>8</v>
      </c>
      <c r="O204" s="11">
        <f t="shared" si="18"/>
        <v>50.984455958549219</v>
      </c>
      <c r="P204" s="11">
        <f t="shared" si="17"/>
        <v>71.419238567244875</v>
      </c>
      <c r="Q204" s="111"/>
      <c r="R204" s="11">
        <v>71.419238567244875</v>
      </c>
      <c r="S204" s="19">
        <v>125</v>
      </c>
      <c r="T204" s="64" t="s">
        <v>3252</v>
      </c>
    </row>
    <row r="205" spans="1:20" ht="31.5">
      <c r="A205" s="13">
        <v>201</v>
      </c>
      <c r="B205" s="133" t="s">
        <v>894</v>
      </c>
      <c r="C205" s="13" t="s">
        <v>2171</v>
      </c>
      <c r="D205" s="28" t="s">
        <v>2248</v>
      </c>
      <c r="E205" s="30">
        <v>6</v>
      </c>
      <c r="F205" s="28" t="s">
        <v>3160</v>
      </c>
      <c r="G205" s="30">
        <v>11</v>
      </c>
      <c r="H205" s="19"/>
      <c r="I205" s="30">
        <v>7</v>
      </c>
      <c r="J205" s="19"/>
      <c r="K205" s="30">
        <v>2.04</v>
      </c>
      <c r="L205" s="19"/>
      <c r="M205" s="11">
        <f t="shared" si="15"/>
        <v>12.434782608695652</v>
      </c>
      <c r="N205" s="11">
        <f t="shared" si="16"/>
        <v>7</v>
      </c>
      <c r="O205" s="11">
        <f t="shared" si="18"/>
        <v>51.398963730569946</v>
      </c>
      <c r="P205" s="11">
        <f t="shared" si="17"/>
        <v>70.833746339265602</v>
      </c>
      <c r="Q205" s="65"/>
      <c r="R205" s="11">
        <v>70.833746339265602</v>
      </c>
      <c r="S205" s="19">
        <v>126</v>
      </c>
      <c r="T205" s="64" t="s">
        <v>3252</v>
      </c>
    </row>
    <row r="206" spans="1:20" ht="31.5">
      <c r="A206" s="13">
        <v>202</v>
      </c>
      <c r="B206" s="133" t="s">
        <v>318</v>
      </c>
      <c r="C206" s="13" t="s">
        <v>2039</v>
      </c>
      <c r="D206" s="28" t="s">
        <v>3185</v>
      </c>
      <c r="E206" s="30">
        <v>6</v>
      </c>
      <c r="F206" s="28" t="s">
        <v>310</v>
      </c>
      <c r="G206" s="30">
        <v>12</v>
      </c>
      <c r="H206" s="19"/>
      <c r="I206" s="30">
        <v>7</v>
      </c>
      <c r="J206" s="19"/>
      <c r="K206" s="30">
        <v>2.19</v>
      </c>
      <c r="L206" s="19"/>
      <c r="M206" s="11">
        <f t="shared" si="15"/>
        <v>13.565217391304348</v>
      </c>
      <c r="N206" s="11">
        <f t="shared" si="16"/>
        <v>7</v>
      </c>
      <c r="O206" s="11">
        <f t="shared" si="18"/>
        <v>50.155440414507773</v>
      </c>
      <c r="P206" s="11">
        <f t="shared" si="17"/>
        <v>70.720657805812124</v>
      </c>
      <c r="Q206" s="111"/>
      <c r="R206" s="11">
        <v>70.720657805812124</v>
      </c>
      <c r="S206" s="19">
        <v>127</v>
      </c>
      <c r="T206" s="64" t="s">
        <v>3252</v>
      </c>
    </row>
    <row r="207" spans="1:20" ht="31.5">
      <c r="A207" s="13">
        <v>203</v>
      </c>
      <c r="B207" s="28" t="s">
        <v>888</v>
      </c>
      <c r="C207" s="13" t="s">
        <v>2165</v>
      </c>
      <c r="D207" s="28" t="s">
        <v>2248</v>
      </c>
      <c r="E207" s="30">
        <v>6</v>
      </c>
      <c r="F207" s="28" t="s">
        <v>3160</v>
      </c>
      <c r="G207" s="30">
        <v>7</v>
      </c>
      <c r="H207" s="19"/>
      <c r="I207" s="30">
        <v>7</v>
      </c>
      <c r="J207" s="19"/>
      <c r="K207" s="30">
        <v>1.58</v>
      </c>
      <c r="L207" s="19"/>
      <c r="M207" s="11">
        <f t="shared" si="15"/>
        <v>7.9130434782608692</v>
      </c>
      <c r="N207" s="11">
        <f t="shared" si="16"/>
        <v>7</v>
      </c>
      <c r="O207" s="11">
        <f t="shared" si="18"/>
        <v>55.212435233160619</v>
      </c>
      <c r="P207" s="11">
        <f t="shared" si="17"/>
        <v>70.125478711421493</v>
      </c>
      <c r="Q207" s="111"/>
      <c r="R207" s="11">
        <v>70.125478711421493</v>
      </c>
      <c r="S207" s="19">
        <v>128</v>
      </c>
      <c r="T207" s="64" t="s">
        <v>3252</v>
      </c>
    </row>
    <row r="208" spans="1:20" ht="31.5">
      <c r="A208" s="13">
        <v>204</v>
      </c>
      <c r="B208" s="28" t="s">
        <v>437</v>
      </c>
      <c r="C208" s="13" t="s">
        <v>2059</v>
      </c>
      <c r="D208" s="28" t="s">
        <v>423</v>
      </c>
      <c r="E208" s="30">
        <v>6</v>
      </c>
      <c r="F208" s="28" t="s">
        <v>424</v>
      </c>
      <c r="G208" s="30">
        <v>10</v>
      </c>
      <c r="H208" s="19"/>
      <c r="I208" s="30">
        <v>8</v>
      </c>
      <c r="J208" s="19"/>
      <c r="K208" s="19">
        <v>2.12</v>
      </c>
      <c r="L208" s="19"/>
      <c r="M208" s="11">
        <f t="shared" si="15"/>
        <v>11.304347826086957</v>
      </c>
      <c r="N208" s="11">
        <f t="shared" si="16"/>
        <v>8</v>
      </c>
      <c r="O208" s="11">
        <f t="shared" si="18"/>
        <v>50.735751295336783</v>
      </c>
      <c r="P208" s="11">
        <f t="shared" si="17"/>
        <v>70.040099121423737</v>
      </c>
      <c r="Q208" s="65"/>
      <c r="R208" s="11">
        <v>70.040099121423737</v>
      </c>
      <c r="S208" s="19">
        <v>129</v>
      </c>
      <c r="T208" s="64" t="s">
        <v>3252</v>
      </c>
    </row>
    <row r="209" spans="1:20" ht="35.25" customHeight="1">
      <c r="A209" s="13">
        <v>205</v>
      </c>
      <c r="B209" s="133" t="s">
        <v>655</v>
      </c>
      <c r="C209" s="13" t="s">
        <v>2122</v>
      </c>
      <c r="D209" s="28" t="s">
        <v>651</v>
      </c>
      <c r="E209" s="30">
        <v>6</v>
      </c>
      <c r="F209" s="28" t="s">
        <v>652</v>
      </c>
      <c r="G209" s="30">
        <v>9</v>
      </c>
      <c r="H209" s="19"/>
      <c r="I209" s="30">
        <v>4</v>
      </c>
      <c r="J209" s="19"/>
      <c r="K209" s="30">
        <v>1.53</v>
      </c>
      <c r="L209" s="19"/>
      <c r="M209" s="11">
        <f t="shared" si="15"/>
        <v>10.173913043478262</v>
      </c>
      <c r="N209" s="11">
        <f t="shared" si="16"/>
        <v>4</v>
      </c>
      <c r="O209" s="11">
        <f t="shared" si="18"/>
        <v>55.626943005181339</v>
      </c>
      <c r="P209" s="11">
        <f t="shared" si="17"/>
        <v>69.800856048659597</v>
      </c>
      <c r="Q209" s="111"/>
      <c r="R209" s="11">
        <v>69.800856048659597</v>
      </c>
      <c r="S209" s="19">
        <v>130</v>
      </c>
      <c r="T209" s="64" t="s">
        <v>3252</v>
      </c>
    </row>
    <row r="210" spans="1:20" ht="36.75" customHeight="1">
      <c r="A210" s="13">
        <v>206</v>
      </c>
      <c r="B210" s="133" t="s">
        <v>653</v>
      </c>
      <c r="C210" s="13" t="s">
        <v>2120</v>
      </c>
      <c r="D210" s="28" t="s">
        <v>651</v>
      </c>
      <c r="E210" s="30">
        <v>5</v>
      </c>
      <c r="F210" s="28" t="s">
        <v>652</v>
      </c>
      <c r="G210" s="19">
        <v>6</v>
      </c>
      <c r="H210" s="19"/>
      <c r="I210" s="19">
        <v>6</v>
      </c>
      <c r="J210" s="19"/>
      <c r="K210" s="19">
        <v>1.38</v>
      </c>
      <c r="L210" s="19"/>
      <c r="M210" s="11">
        <f t="shared" si="15"/>
        <v>6.7826086956521738</v>
      </c>
      <c r="N210" s="11">
        <f t="shared" si="16"/>
        <v>6</v>
      </c>
      <c r="O210" s="11">
        <f t="shared" si="18"/>
        <v>56.870466321243519</v>
      </c>
      <c r="P210" s="11">
        <f t="shared" si="17"/>
        <v>69.653075016895698</v>
      </c>
      <c r="Q210" s="111"/>
      <c r="R210" s="11">
        <v>69.653075016895698</v>
      </c>
      <c r="S210" s="19">
        <v>131</v>
      </c>
      <c r="T210" s="64" t="s">
        <v>3252</v>
      </c>
    </row>
    <row r="211" spans="1:20" ht="31.5">
      <c r="A211" s="13">
        <v>207</v>
      </c>
      <c r="B211" s="28" t="s">
        <v>513</v>
      </c>
      <c r="C211" s="13" t="s">
        <v>2096</v>
      </c>
      <c r="D211" s="28" t="s">
        <v>440</v>
      </c>
      <c r="E211" s="30">
        <v>5</v>
      </c>
      <c r="F211" s="28" t="s">
        <v>475</v>
      </c>
      <c r="G211" s="30">
        <v>4</v>
      </c>
      <c r="H211" s="13"/>
      <c r="I211" s="30">
        <v>8.9</v>
      </c>
      <c r="J211" s="13"/>
      <c r="K211" s="30">
        <v>1.48</v>
      </c>
      <c r="L211" s="19"/>
      <c r="M211" s="11">
        <f t="shared" si="15"/>
        <v>4.5217391304347823</v>
      </c>
      <c r="N211" s="11">
        <f t="shared" si="16"/>
        <v>8.9</v>
      </c>
      <c r="O211" s="11">
        <f t="shared" si="18"/>
        <v>56.041450777202066</v>
      </c>
      <c r="P211" s="11">
        <f t="shared" si="17"/>
        <v>69.463189907636846</v>
      </c>
      <c r="Q211" s="65"/>
      <c r="R211" s="11">
        <v>69.463189907636846</v>
      </c>
      <c r="S211" s="19">
        <v>132</v>
      </c>
      <c r="T211" s="64" t="s">
        <v>3252</v>
      </c>
    </row>
    <row r="212" spans="1:20" ht="31.5">
      <c r="A212" s="13">
        <v>208</v>
      </c>
      <c r="B212" s="28" t="s">
        <v>521</v>
      </c>
      <c r="C212" s="13" t="s">
        <v>2099</v>
      </c>
      <c r="D212" s="28" t="s">
        <v>440</v>
      </c>
      <c r="E212" s="30">
        <v>6</v>
      </c>
      <c r="F212" s="28" t="s">
        <v>518</v>
      </c>
      <c r="G212" s="30">
        <v>0</v>
      </c>
      <c r="H212" s="19"/>
      <c r="I212" s="30">
        <v>10</v>
      </c>
      <c r="J212" s="19"/>
      <c r="K212" s="30">
        <v>1.08</v>
      </c>
      <c r="L212" s="19"/>
      <c r="M212" s="11">
        <f t="shared" si="15"/>
        <v>0</v>
      </c>
      <c r="N212" s="11">
        <f t="shared" si="16"/>
        <v>10</v>
      </c>
      <c r="O212" s="11">
        <f t="shared" si="18"/>
        <v>59.357512953367873</v>
      </c>
      <c r="P212" s="11">
        <f t="shared" si="17"/>
        <v>69.357512953367873</v>
      </c>
      <c r="Q212" s="65"/>
      <c r="R212" s="11">
        <v>69.357512953367873</v>
      </c>
      <c r="S212" s="19">
        <v>133</v>
      </c>
      <c r="T212" s="64" t="s">
        <v>3252</v>
      </c>
    </row>
    <row r="213" spans="1:20" ht="31.5">
      <c r="A213" s="13">
        <v>209</v>
      </c>
      <c r="B213" s="133" t="s">
        <v>144</v>
      </c>
      <c r="C213" s="13" t="s">
        <v>2023</v>
      </c>
      <c r="D213" s="133" t="s">
        <v>2565</v>
      </c>
      <c r="E213" s="26">
        <v>5</v>
      </c>
      <c r="F213" s="133" t="s">
        <v>137</v>
      </c>
      <c r="G213" s="30">
        <v>1</v>
      </c>
      <c r="H213" s="19"/>
      <c r="I213" s="30">
        <v>10</v>
      </c>
      <c r="J213" s="19"/>
      <c r="K213" s="30">
        <v>1.22</v>
      </c>
      <c r="L213" s="19"/>
      <c r="M213" s="11">
        <f t="shared" si="15"/>
        <v>1.1304347826086956</v>
      </c>
      <c r="N213" s="11">
        <f t="shared" si="16"/>
        <v>10</v>
      </c>
      <c r="O213" s="11">
        <f t="shared" si="18"/>
        <v>58.196891191709845</v>
      </c>
      <c r="P213" s="11">
        <f t="shared" si="17"/>
        <v>69.327325974318541</v>
      </c>
      <c r="Q213" s="65"/>
      <c r="R213" s="11">
        <v>69.327325974318541</v>
      </c>
      <c r="S213" s="19">
        <v>134</v>
      </c>
      <c r="T213" s="64" t="s">
        <v>3252</v>
      </c>
    </row>
    <row r="214" spans="1:20" ht="47.25">
      <c r="A214" s="13">
        <v>210</v>
      </c>
      <c r="B214" s="28" t="s">
        <v>974</v>
      </c>
      <c r="C214" s="13" t="s">
        <v>2175</v>
      </c>
      <c r="D214" s="28" t="s">
        <v>960</v>
      </c>
      <c r="E214" s="30">
        <v>5</v>
      </c>
      <c r="F214" s="28" t="s">
        <v>961</v>
      </c>
      <c r="G214" s="30">
        <v>9</v>
      </c>
      <c r="H214" s="19"/>
      <c r="I214" s="30">
        <v>8</v>
      </c>
      <c r="J214" s="19"/>
      <c r="K214" s="30">
        <v>2.0699999999999998</v>
      </c>
      <c r="L214" s="19"/>
      <c r="M214" s="11">
        <f t="shared" si="15"/>
        <v>10.173913043478262</v>
      </c>
      <c r="N214" s="11">
        <f t="shared" si="16"/>
        <v>8</v>
      </c>
      <c r="O214" s="11">
        <f t="shared" si="18"/>
        <v>51.15025906735751</v>
      </c>
      <c r="P214" s="11">
        <f t="shared" si="17"/>
        <v>69.324172110835775</v>
      </c>
      <c r="Q214" s="111"/>
      <c r="R214" s="11">
        <v>69.324172110835775</v>
      </c>
      <c r="S214" s="19">
        <v>134</v>
      </c>
      <c r="T214" s="64" t="s">
        <v>3252</v>
      </c>
    </row>
    <row r="215" spans="1:20" ht="31.5">
      <c r="A215" s="13">
        <v>211</v>
      </c>
      <c r="B215" s="133" t="s">
        <v>657</v>
      </c>
      <c r="C215" s="13" t="s">
        <v>2124</v>
      </c>
      <c r="D215" s="28" t="s">
        <v>651</v>
      </c>
      <c r="E215" s="30">
        <v>6</v>
      </c>
      <c r="F215" s="28" t="s">
        <v>652</v>
      </c>
      <c r="G215" s="30">
        <v>7</v>
      </c>
      <c r="H215" s="19"/>
      <c r="I215" s="30">
        <v>5</v>
      </c>
      <c r="J215" s="19"/>
      <c r="K215" s="30">
        <v>1.48</v>
      </c>
      <c r="L215" s="19"/>
      <c r="M215" s="11">
        <f t="shared" si="15"/>
        <v>7.9130434782608692</v>
      </c>
      <c r="N215" s="11">
        <f t="shared" si="16"/>
        <v>5</v>
      </c>
      <c r="O215" s="11">
        <f t="shared" si="18"/>
        <v>56.041450777202066</v>
      </c>
      <c r="P215" s="11">
        <f t="shared" si="17"/>
        <v>68.954494255462933</v>
      </c>
      <c r="Q215" s="111"/>
      <c r="R215" s="11">
        <v>68.954494255462933</v>
      </c>
      <c r="S215" s="19">
        <v>135</v>
      </c>
      <c r="T215" s="64" t="s">
        <v>3252</v>
      </c>
    </row>
    <row r="216" spans="1:20" ht="31.5">
      <c r="A216" s="13">
        <v>212</v>
      </c>
      <c r="B216" s="28" t="s">
        <v>886</v>
      </c>
      <c r="C216" s="13" t="s">
        <v>2163</v>
      </c>
      <c r="D216" s="28" t="s">
        <v>2248</v>
      </c>
      <c r="E216" s="30">
        <v>6</v>
      </c>
      <c r="F216" s="28" t="s">
        <v>3159</v>
      </c>
      <c r="G216" s="30">
        <v>8</v>
      </c>
      <c r="H216" s="19"/>
      <c r="I216" s="30">
        <v>8</v>
      </c>
      <c r="J216" s="19"/>
      <c r="K216" s="30">
        <v>2.0499999999999998</v>
      </c>
      <c r="L216" s="19"/>
      <c r="M216" s="11">
        <f t="shared" si="15"/>
        <v>9.0434782608695645</v>
      </c>
      <c r="N216" s="11">
        <f t="shared" si="16"/>
        <v>8</v>
      </c>
      <c r="O216" s="11">
        <f t="shared" si="18"/>
        <v>51.316062176165801</v>
      </c>
      <c r="P216" s="11">
        <f t="shared" si="17"/>
        <v>68.359540437035363</v>
      </c>
      <c r="Q216" s="111"/>
      <c r="R216" s="11">
        <v>68.359540437035363</v>
      </c>
      <c r="S216" s="19">
        <v>136</v>
      </c>
      <c r="T216" s="64" t="s">
        <v>3252</v>
      </c>
    </row>
    <row r="217" spans="1:20" ht="31.5">
      <c r="A217" s="13">
        <v>213</v>
      </c>
      <c r="B217" s="133" t="s">
        <v>292</v>
      </c>
      <c r="C217" s="13" t="s">
        <v>2033</v>
      </c>
      <c r="D217" s="28" t="s">
        <v>289</v>
      </c>
      <c r="E217" s="30">
        <v>5</v>
      </c>
      <c r="F217" s="133" t="s">
        <v>290</v>
      </c>
      <c r="G217" s="30">
        <v>3</v>
      </c>
      <c r="H217" s="19"/>
      <c r="I217" s="30">
        <v>7</v>
      </c>
      <c r="J217" s="19"/>
      <c r="K217" s="30">
        <v>1.3</v>
      </c>
      <c r="L217" s="19"/>
      <c r="M217" s="11">
        <f t="shared" si="15"/>
        <v>3.3913043478260869</v>
      </c>
      <c r="N217" s="11">
        <f t="shared" si="16"/>
        <v>7</v>
      </c>
      <c r="O217" s="11">
        <f t="shared" si="18"/>
        <v>57.533678756476682</v>
      </c>
      <c r="P217" s="11">
        <f t="shared" si="17"/>
        <v>67.924983104302768</v>
      </c>
      <c r="Q217" s="65"/>
      <c r="R217" s="11">
        <v>67.924983104302768</v>
      </c>
      <c r="S217" s="19">
        <v>137</v>
      </c>
      <c r="T217" s="64" t="s">
        <v>3252</v>
      </c>
    </row>
    <row r="218" spans="1:20" ht="31.5">
      <c r="A218" s="13">
        <v>214</v>
      </c>
      <c r="B218" s="28" t="s">
        <v>429</v>
      </c>
      <c r="C218" s="13" t="s">
        <v>2054</v>
      </c>
      <c r="D218" s="28" t="s">
        <v>423</v>
      </c>
      <c r="E218" s="30">
        <v>5</v>
      </c>
      <c r="F218" s="28" t="s">
        <v>424</v>
      </c>
      <c r="G218" s="30">
        <v>10</v>
      </c>
      <c r="H218" s="19"/>
      <c r="I218" s="30">
        <v>6.5</v>
      </c>
      <c r="J218" s="19"/>
      <c r="K218" s="30">
        <v>2.2799999999999998</v>
      </c>
      <c r="L218" s="19"/>
      <c r="M218" s="11">
        <f t="shared" si="15"/>
        <v>11.304347826086957</v>
      </c>
      <c r="N218" s="11">
        <f t="shared" si="16"/>
        <v>6.5</v>
      </c>
      <c r="O218" s="11">
        <f t="shared" si="18"/>
        <v>49.409326424870471</v>
      </c>
      <c r="P218" s="11">
        <f t="shared" si="17"/>
        <v>67.213674250957425</v>
      </c>
      <c r="Q218" s="65"/>
      <c r="R218" s="11">
        <v>67.213674250957425</v>
      </c>
      <c r="S218" s="19">
        <v>138</v>
      </c>
      <c r="T218" s="64" t="s">
        <v>3252</v>
      </c>
    </row>
    <row r="219" spans="1:20" ht="47.25">
      <c r="A219" s="13">
        <v>215</v>
      </c>
      <c r="B219" s="133" t="s">
        <v>436</v>
      </c>
      <c r="C219" s="13" t="s">
        <v>2058</v>
      </c>
      <c r="D219" s="28" t="s">
        <v>423</v>
      </c>
      <c r="E219" s="30">
        <v>6</v>
      </c>
      <c r="F219" s="28" t="s">
        <v>424</v>
      </c>
      <c r="G219" s="30">
        <v>7</v>
      </c>
      <c r="H219" s="19"/>
      <c r="I219" s="30">
        <v>8.5</v>
      </c>
      <c r="J219" s="19"/>
      <c r="K219" s="30">
        <v>2.17</v>
      </c>
      <c r="L219" s="19"/>
      <c r="M219" s="11">
        <f t="shared" si="15"/>
        <v>7.9130434782608692</v>
      </c>
      <c r="N219" s="11">
        <f t="shared" si="16"/>
        <v>8.5</v>
      </c>
      <c r="O219" s="11">
        <f t="shared" si="18"/>
        <v>50.321243523316063</v>
      </c>
      <c r="P219" s="11">
        <f t="shared" si="17"/>
        <v>66.734287001576931</v>
      </c>
      <c r="Q219" s="65"/>
      <c r="R219" s="11">
        <v>66.734287001576931</v>
      </c>
      <c r="S219" s="19">
        <v>139</v>
      </c>
      <c r="T219" s="64" t="s">
        <v>3252</v>
      </c>
    </row>
    <row r="220" spans="1:20" ht="31.5">
      <c r="A220" s="13">
        <v>216</v>
      </c>
      <c r="B220" s="133" t="s">
        <v>425</v>
      </c>
      <c r="C220" s="13" t="s">
        <v>2053</v>
      </c>
      <c r="D220" s="28" t="s">
        <v>423</v>
      </c>
      <c r="E220" s="30">
        <v>5</v>
      </c>
      <c r="F220" s="28" t="s">
        <v>424</v>
      </c>
      <c r="G220" s="30">
        <v>3</v>
      </c>
      <c r="H220" s="19"/>
      <c r="I220" s="30">
        <v>7.5</v>
      </c>
      <c r="J220" s="19"/>
      <c r="K220" s="30">
        <v>1.52</v>
      </c>
      <c r="L220" s="19"/>
      <c r="M220" s="11">
        <f t="shared" si="15"/>
        <v>3.3913043478260869</v>
      </c>
      <c r="N220" s="11">
        <f t="shared" si="16"/>
        <v>7.5</v>
      </c>
      <c r="O220" s="11">
        <f t="shared" si="18"/>
        <v>55.709844559585491</v>
      </c>
      <c r="P220" s="11">
        <f t="shared" si="17"/>
        <v>66.601148907411584</v>
      </c>
      <c r="Q220" s="65"/>
      <c r="R220" s="11">
        <v>66.601148907411584</v>
      </c>
      <c r="S220" s="19">
        <v>140</v>
      </c>
      <c r="T220" s="64" t="s">
        <v>3252</v>
      </c>
    </row>
    <row r="221" spans="1:20" ht="31.5">
      <c r="A221" s="13">
        <v>217</v>
      </c>
      <c r="B221" s="28" t="s">
        <v>2150</v>
      </c>
      <c r="C221" s="13" t="s">
        <v>2151</v>
      </c>
      <c r="D221" s="28" t="s">
        <v>2248</v>
      </c>
      <c r="E221" s="30">
        <v>5</v>
      </c>
      <c r="F221" s="140" t="s">
        <v>2448</v>
      </c>
      <c r="G221" s="30">
        <v>14</v>
      </c>
      <c r="H221" s="19"/>
      <c r="I221" s="30">
        <v>6.5</v>
      </c>
      <c r="J221" s="19"/>
      <c r="K221" s="30">
        <v>3</v>
      </c>
      <c r="L221" s="19"/>
      <c r="M221" s="11">
        <f t="shared" si="15"/>
        <v>15.826086956521738</v>
      </c>
      <c r="N221" s="11">
        <f t="shared" si="16"/>
        <v>6.5</v>
      </c>
      <c r="O221" s="11">
        <f t="shared" si="18"/>
        <v>43.440414507772019</v>
      </c>
      <c r="P221" s="11">
        <f t="shared" si="17"/>
        <v>65.766501464293754</v>
      </c>
      <c r="Q221" s="111"/>
      <c r="R221" s="11">
        <v>65.766501464293754</v>
      </c>
      <c r="S221" s="19">
        <v>141</v>
      </c>
      <c r="T221" s="64" t="s">
        <v>3252</v>
      </c>
    </row>
    <row r="222" spans="1:20" ht="31.5">
      <c r="A222" s="13">
        <v>218</v>
      </c>
      <c r="B222" s="132" t="s">
        <v>23</v>
      </c>
      <c r="C222" s="13" t="s">
        <v>2019</v>
      </c>
      <c r="D222" s="28" t="s">
        <v>88</v>
      </c>
      <c r="E222" s="30">
        <v>6</v>
      </c>
      <c r="F222" s="28" t="s">
        <v>22</v>
      </c>
      <c r="G222" s="30">
        <v>16</v>
      </c>
      <c r="H222" s="19"/>
      <c r="I222" s="30">
        <v>9</v>
      </c>
      <c r="J222" s="19"/>
      <c r="K222" s="30">
        <v>3.58</v>
      </c>
      <c r="L222" s="19"/>
      <c r="M222" s="11">
        <f t="shared" si="15"/>
        <v>18.086956521739129</v>
      </c>
      <c r="N222" s="11">
        <f t="shared" si="16"/>
        <v>9</v>
      </c>
      <c r="O222" s="11">
        <f t="shared" si="18"/>
        <v>38.632124352331601</v>
      </c>
      <c r="P222" s="11">
        <f t="shared" si="17"/>
        <v>65.719080874070727</v>
      </c>
      <c r="Q222" s="65"/>
      <c r="R222" s="11">
        <v>65.719080874070727</v>
      </c>
      <c r="S222" s="19">
        <v>142</v>
      </c>
      <c r="T222" s="64" t="s">
        <v>3252</v>
      </c>
    </row>
    <row r="223" spans="1:20" ht="31.5">
      <c r="A223" s="13">
        <v>219</v>
      </c>
      <c r="B223" s="133" t="s">
        <v>658</v>
      </c>
      <c r="C223" s="37" t="s">
        <v>2125</v>
      </c>
      <c r="D223" s="28" t="s">
        <v>651</v>
      </c>
      <c r="E223" s="30">
        <v>6</v>
      </c>
      <c r="F223" s="28" t="s">
        <v>652</v>
      </c>
      <c r="G223" s="19">
        <v>10</v>
      </c>
      <c r="H223" s="19"/>
      <c r="I223" s="19">
        <v>3</v>
      </c>
      <c r="J223" s="19"/>
      <c r="K223" s="30">
        <v>2.0499999999999998</v>
      </c>
      <c r="L223" s="19"/>
      <c r="M223" s="11">
        <f t="shared" si="15"/>
        <v>11.304347826086957</v>
      </c>
      <c r="N223" s="11">
        <f t="shared" si="16"/>
        <v>3</v>
      </c>
      <c r="O223" s="11">
        <f t="shared" si="18"/>
        <v>51.316062176165801</v>
      </c>
      <c r="P223" s="11">
        <f t="shared" si="17"/>
        <v>65.620410002252754</v>
      </c>
      <c r="Q223" s="111"/>
      <c r="R223" s="11">
        <v>65.620410002252754</v>
      </c>
      <c r="S223" s="19">
        <v>143</v>
      </c>
      <c r="T223" s="64" t="s">
        <v>3252</v>
      </c>
    </row>
    <row r="224" spans="1:20" ht="31.5">
      <c r="A224" s="13">
        <v>220</v>
      </c>
      <c r="B224" s="133" t="s">
        <v>2152</v>
      </c>
      <c r="C224" s="13" t="s">
        <v>2153</v>
      </c>
      <c r="D224" s="28" t="s">
        <v>2248</v>
      </c>
      <c r="E224" s="26">
        <v>5</v>
      </c>
      <c r="F224" s="140" t="s">
        <v>2448</v>
      </c>
      <c r="G224" s="45">
        <v>9</v>
      </c>
      <c r="H224" s="19"/>
      <c r="I224" s="30">
        <v>5</v>
      </c>
      <c r="J224" s="19"/>
      <c r="K224" s="30">
        <v>2.1800000000000002</v>
      </c>
      <c r="L224" s="19"/>
      <c r="M224" s="11">
        <f t="shared" si="15"/>
        <v>10.173913043478262</v>
      </c>
      <c r="N224" s="11">
        <f t="shared" si="16"/>
        <v>5</v>
      </c>
      <c r="O224" s="11">
        <f t="shared" si="18"/>
        <v>50.238341968911918</v>
      </c>
      <c r="P224" s="11">
        <f t="shared" si="17"/>
        <v>65.412255012390176</v>
      </c>
      <c r="Q224" s="111"/>
      <c r="R224" s="11">
        <v>65.412255012390176</v>
      </c>
      <c r="S224" s="19">
        <v>144</v>
      </c>
      <c r="T224" s="64" t="s">
        <v>3252</v>
      </c>
    </row>
    <row r="225" spans="1:20" ht="31.5">
      <c r="A225" s="13">
        <v>221</v>
      </c>
      <c r="B225" s="28" t="s">
        <v>312</v>
      </c>
      <c r="C225" s="13" t="s">
        <v>2036</v>
      </c>
      <c r="D225" s="28" t="s">
        <v>3185</v>
      </c>
      <c r="E225" s="30">
        <v>5</v>
      </c>
      <c r="F225" s="28" t="s">
        <v>310</v>
      </c>
      <c r="G225" s="30">
        <v>7</v>
      </c>
      <c r="H225" s="19"/>
      <c r="I225" s="30">
        <v>7.5</v>
      </c>
      <c r="J225" s="19"/>
      <c r="K225" s="30">
        <v>2.2599999999999998</v>
      </c>
      <c r="L225" s="19"/>
      <c r="M225" s="11">
        <f t="shared" si="15"/>
        <v>7.9130434782608692</v>
      </c>
      <c r="N225" s="11">
        <f t="shared" si="16"/>
        <v>7.5</v>
      </c>
      <c r="O225" s="11">
        <f t="shared" si="18"/>
        <v>49.575129533678755</v>
      </c>
      <c r="P225" s="11">
        <f t="shared" si="17"/>
        <v>64.988173011939622</v>
      </c>
      <c r="Q225" s="65"/>
      <c r="R225" s="11">
        <v>64.988173011939622</v>
      </c>
      <c r="S225" s="19">
        <v>145</v>
      </c>
      <c r="T225" s="64" t="s">
        <v>3252</v>
      </c>
    </row>
    <row r="226" spans="1:20" ht="31.5">
      <c r="A226" s="13">
        <v>222</v>
      </c>
      <c r="B226" s="28" t="s">
        <v>469</v>
      </c>
      <c r="C226" s="13" t="s">
        <v>2075</v>
      </c>
      <c r="D226" s="28" t="s">
        <v>440</v>
      </c>
      <c r="E226" s="30">
        <v>5</v>
      </c>
      <c r="F226" s="28" t="s">
        <v>441</v>
      </c>
      <c r="G226" s="30">
        <v>9</v>
      </c>
      <c r="H226" s="19"/>
      <c r="I226" s="19">
        <v>4.2</v>
      </c>
      <c r="J226" s="19"/>
      <c r="K226" s="30">
        <v>2.2200000000000002</v>
      </c>
      <c r="L226" s="19"/>
      <c r="M226" s="11">
        <f t="shared" si="15"/>
        <v>10.173913043478262</v>
      </c>
      <c r="N226" s="11">
        <f t="shared" si="16"/>
        <v>4.2</v>
      </c>
      <c r="O226" s="11">
        <f t="shared" si="18"/>
        <v>49.906735751295329</v>
      </c>
      <c r="P226" s="11">
        <f t="shared" si="17"/>
        <v>64.280648794773583</v>
      </c>
      <c r="Q226" s="65"/>
      <c r="R226" s="11">
        <v>64.280648794773583</v>
      </c>
      <c r="S226" s="19">
        <v>146</v>
      </c>
      <c r="T226" s="64" t="s">
        <v>3252</v>
      </c>
    </row>
    <row r="227" spans="1:20" ht="31.5">
      <c r="A227" s="13">
        <v>223</v>
      </c>
      <c r="B227" s="28" t="s">
        <v>2270</v>
      </c>
      <c r="C227" s="30" t="s">
        <v>2271</v>
      </c>
      <c r="D227" s="28" t="s">
        <v>2272</v>
      </c>
      <c r="E227" s="30">
        <v>5</v>
      </c>
      <c r="F227" s="28" t="s">
        <v>688</v>
      </c>
      <c r="G227" s="30">
        <v>7</v>
      </c>
      <c r="H227" s="19"/>
      <c r="I227" s="30">
        <v>0</v>
      </c>
      <c r="J227" s="19"/>
      <c r="K227" s="30">
        <v>1.47</v>
      </c>
      <c r="L227" s="19"/>
      <c r="M227" s="11">
        <f t="shared" si="15"/>
        <v>7.9130434782608692</v>
      </c>
      <c r="N227" s="11">
        <f t="shared" si="16"/>
        <v>0</v>
      </c>
      <c r="O227" s="11">
        <f t="shared" si="18"/>
        <v>56.124352331606218</v>
      </c>
      <c r="P227" s="11">
        <f t="shared" si="17"/>
        <v>64.037395809867093</v>
      </c>
      <c r="Q227" s="111"/>
      <c r="R227" s="11">
        <v>64.037395809867093</v>
      </c>
      <c r="S227" s="19">
        <v>147</v>
      </c>
      <c r="T227" s="64" t="s">
        <v>3252</v>
      </c>
    </row>
    <row r="228" spans="1:20" ht="31.5">
      <c r="A228" s="13">
        <v>224</v>
      </c>
      <c r="B228" s="28" t="s">
        <v>2279</v>
      </c>
      <c r="C228" s="30" t="s">
        <v>2280</v>
      </c>
      <c r="D228" s="28" t="s">
        <v>2278</v>
      </c>
      <c r="E228" s="30">
        <v>6</v>
      </c>
      <c r="F228" s="28" t="s">
        <v>739</v>
      </c>
      <c r="G228" s="30">
        <v>19</v>
      </c>
      <c r="H228" s="19"/>
      <c r="I228" s="30">
        <v>6.9</v>
      </c>
      <c r="J228" s="19"/>
      <c r="K228" s="30">
        <v>4</v>
      </c>
      <c r="L228" s="19"/>
      <c r="M228" s="11">
        <f t="shared" si="15"/>
        <v>21.478260869565219</v>
      </c>
      <c r="N228" s="11">
        <f t="shared" si="16"/>
        <v>6.9</v>
      </c>
      <c r="O228" s="11">
        <f t="shared" si="18"/>
        <v>35.15025906735751</v>
      </c>
      <c r="P228" s="11">
        <f t="shared" si="17"/>
        <v>63.528519936922727</v>
      </c>
      <c r="Q228" s="111"/>
      <c r="R228" s="11">
        <v>63.528519936922727</v>
      </c>
      <c r="S228" s="19">
        <v>148</v>
      </c>
      <c r="T228" s="64" t="s">
        <v>3252</v>
      </c>
    </row>
    <row r="229" spans="1:20" ht="31.5">
      <c r="A229" s="13">
        <v>225</v>
      </c>
      <c r="B229" s="28" t="s">
        <v>308</v>
      </c>
      <c r="C229" s="13" t="s">
        <v>2034</v>
      </c>
      <c r="D229" s="28" t="s">
        <v>3185</v>
      </c>
      <c r="E229" s="30">
        <v>5</v>
      </c>
      <c r="F229" s="28" t="s">
        <v>310</v>
      </c>
      <c r="G229" s="30">
        <v>10</v>
      </c>
      <c r="H229" s="19"/>
      <c r="I229" s="30">
        <v>4</v>
      </c>
      <c r="J229" s="19"/>
      <c r="K229" s="19">
        <v>2.4900000000000002</v>
      </c>
      <c r="L229" s="19"/>
      <c r="M229" s="11">
        <f t="shared" si="15"/>
        <v>11.304347826086957</v>
      </c>
      <c r="N229" s="11">
        <f t="shared" si="16"/>
        <v>4</v>
      </c>
      <c r="O229" s="11">
        <f t="shared" si="18"/>
        <v>47.668393782383419</v>
      </c>
      <c r="P229" s="11">
        <f t="shared" si="17"/>
        <v>62.972741608470372</v>
      </c>
      <c r="Q229" s="65"/>
      <c r="R229" s="11">
        <v>62.972741608470372</v>
      </c>
      <c r="S229" s="19">
        <v>149</v>
      </c>
      <c r="T229" s="64" t="s">
        <v>3252</v>
      </c>
    </row>
    <row r="230" spans="1:20" ht="31.5">
      <c r="A230" s="13">
        <v>226</v>
      </c>
      <c r="B230" s="28" t="s">
        <v>1142</v>
      </c>
      <c r="C230" s="13" t="s">
        <v>2197</v>
      </c>
      <c r="D230" s="28" t="s">
        <v>3156</v>
      </c>
      <c r="E230" s="30">
        <v>5</v>
      </c>
      <c r="F230" s="28" t="s">
        <v>1052</v>
      </c>
      <c r="G230" s="30">
        <v>0</v>
      </c>
      <c r="H230" s="19"/>
      <c r="I230" s="30">
        <v>7</v>
      </c>
      <c r="J230" s="19"/>
      <c r="K230" s="30">
        <v>1.53</v>
      </c>
      <c r="L230" s="19"/>
      <c r="M230" s="11">
        <f t="shared" si="15"/>
        <v>0</v>
      </c>
      <c r="N230" s="11">
        <f t="shared" si="16"/>
        <v>7</v>
      </c>
      <c r="O230" s="11">
        <f t="shared" si="18"/>
        <v>55.626943005181339</v>
      </c>
      <c r="P230" s="11">
        <f t="shared" si="17"/>
        <v>62.626943005181339</v>
      </c>
      <c r="Q230" s="111"/>
      <c r="R230" s="11">
        <v>62.626943005181339</v>
      </c>
      <c r="S230" s="19">
        <v>150</v>
      </c>
      <c r="T230" s="64" t="s">
        <v>3252</v>
      </c>
    </row>
    <row r="231" spans="1:20" ht="31.5">
      <c r="A231" s="13">
        <v>227</v>
      </c>
      <c r="B231" s="28" t="s">
        <v>1140</v>
      </c>
      <c r="C231" s="13" t="s">
        <v>2195</v>
      </c>
      <c r="D231" s="28" t="s">
        <v>3156</v>
      </c>
      <c r="E231" s="30">
        <v>5</v>
      </c>
      <c r="F231" s="28" t="s">
        <v>1052</v>
      </c>
      <c r="G231" s="30">
        <v>0</v>
      </c>
      <c r="H231" s="19"/>
      <c r="I231" s="30">
        <v>6.5</v>
      </c>
      <c r="J231" s="19"/>
      <c r="K231" s="30">
        <v>1.49</v>
      </c>
      <c r="L231" s="19"/>
      <c r="M231" s="11">
        <f t="shared" si="15"/>
        <v>0</v>
      </c>
      <c r="N231" s="11">
        <f t="shared" si="16"/>
        <v>6.5</v>
      </c>
      <c r="O231" s="11">
        <f t="shared" si="18"/>
        <v>55.95854922279792</v>
      </c>
      <c r="P231" s="11">
        <f t="shared" si="17"/>
        <v>62.45854922279792</v>
      </c>
      <c r="Q231" s="111"/>
      <c r="R231" s="11">
        <v>62.45854922279792</v>
      </c>
      <c r="S231" s="19">
        <v>151</v>
      </c>
      <c r="T231" s="64" t="s">
        <v>3252</v>
      </c>
    </row>
    <row r="232" spans="1:20" ht="31.5">
      <c r="A232" s="13">
        <v>228</v>
      </c>
      <c r="B232" s="134" t="s">
        <v>854</v>
      </c>
      <c r="C232" s="18" t="s">
        <v>2157</v>
      </c>
      <c r="D232" s="28" t="s">
        <v>2248</v>
      </c>
      <c r="E232" s="15">
        <v>5</v>
      </c>
      <c r="F232" s="140" t="s">
        <v>2448</v>
      </c>
      <c r="G232" s="15">
        <v>10</v>
      </c>
      <c r="H232" s="19"/>
      <c r="I232" s="15">
        <v>7.5</v>
      </c>
      <c r="J232" s="19"/>
      <c r="K232" s="15">
        <v>3</v>
      </c>
      <c r="L232" s="19"/>
      <c r="M232" s="11">
        <f t="shared" si="15"/>
        <v>11.304347826086957</v>
      </c>
      <c r="N232" s="11">
        <f t="shared" si="16"/>
        <v>7.5</v>
      </c>
      <c r="O232" s="11">
        <f t="shared" si="18"/>
        <v>43.440414507772019</v>
      </c>
      <c r="P232" s="11">
        <f t="shared" si="17"/>
        <v>62.244762333858972</v>
      </c>
      <c r="Q232" s="111"/>
      <c r="R232" s="11">
        <v>62.244762333858972</v>
      </c>
      <c r="S232" s="19">
        <v>152</v>
      </c>
      <c r="T232" s="64" t="s">
        <v>3252</v>
      </c>
    </row>
    <row r="233" spans="1:20" ht="31.5">
      <c r="A233" s="13">
        <v>229</v>
      </c>
      <c r="B233" s="28" t="s">
        <v>850</v>
      </c>
      <c r="C233" s="13" t="s">
        <v>2149</v>
      </c>
      <c r="D233" s="28" t="s">
        <v>2248</v>
      </c>
      <c r="E233" s="30">
        <v>5</v>
      </c>
      <c r="F233" s="140" t="s">
        <v>2448</v>
      </c>
      <c r="G233" s="30">
        <v>10</v>
      </c>
      <c r="H233" s="19"/>
      <c r="I233" s="30">
        <v>7</v>
      </c>
      <c r="J233" s="19"/>
      <c r="K233" s="30">
        <v>3.02</v>
      </c>
      <c r="L233" s="19"/>
      <c r="M233" s="11">
        <f t="shared" si="15"/>
        <v>11.304347826086957</v>
      </c>
      <c r="N233" s="11">
        <f t="shared" si="16"/>
        <v>7</v>
      </c>
      <c r="O233" s="11">
        <f t="shared" ref="O233:O243" si="19">IF(K233&lt;&gt;64,64/(MAX(K$5:K$250)-SMALL(K$5:K$250,COUNTIF(K$5:K$250,"&lt;=0")+1))*(MAX(K$5:K$250)-K233),64)</f>
        <v>43.274611398963735</v>
      </c>
      <c r="P233" s="11">
        <f t="shared" si="17"/>
        <v>61.578959225050696</v>
      </c>
      <c r="Q233" s="111"/>
      <c r="R233" s="11">
        <v>61.578959225050696</v>
      </c>
      <c r="S233" s="19">
        <v>153</v>
      </c>
      <c r="T233" s="64" t="s">
        <v>3252</v>
      </c>
    </row>
    <row r="234" spans="1:20" ht="47.25">
      <c r="A234" s="13">
        <v>230</v>
      </c>
      <c r="B234" s="28" t="s">
        <v>2240</v>
      </c>
      <c r="C234" s="30" t="s">
        <v>2241</v>
      </c>
      <c r="D234" s="28" t="s">
        <v>2242</v>
      </c>
      <c r="E234" s="30">
        <v>5</v>
      </c>
      <c r="F234" s="28" t="s">
        <v>2243</v>
      </c>
      <c r="G234" s="30">
        <v>0</v>
      </c>
      <c r="H234" s="19"/>
      <c r="I234" s="30">
        <v>5</v>
      </c>
      <c r="J234" s="19"/>
      <c r="K234" s="30">
        <v>1.42</v>
      </c>
      <c r="L234" s="19"/>
      <c r="M234" s="11">
        <f t="shared" si="15"/>
        <v>0</v>
      </c>
      <c r="N234" s="11">
        <f t="shared" si="16"/>
        <v>5</v>
      </c>
      <c r="O234" s="11">
        <f t="shared" si="19"/>
        <v>56.538860103626938</v>
      </c>
      <c r="P234" s="11">
        <f t="shared" si="17"/>
        <v>61.538860103626938</v>
      </c>
      <c r="Q234" s="111"/>
      <c r="R234" s="11">
        <v>61.538860103626938</v>
      </c>
      <c r="S234" s="19">
        <v>154</v>
      </c>
      <c r="T234" s="64" t="s">
        <v>3252</v>
      </c>
    </row>
    <row r="235" spans="1:20" ht="36.75" customHeight="1">
      <c r="A235" s="13">
        <v>231</v>
      </c>
      <c r="B235" s="133" t="s">
        <v>714</v>
      </c>
      <c r="C235" s="13" t="s">
        <v>2126</v>
      </c>
      <c r="D235" s="28" t="s">
        <v>687</v>
      </c>
      <c r="E235" s="30">
        <v>5</v>
      </c>
      <c r="F235" s="28" t="s">
        <v>688</v>
      </c>
      <c r="G235" s="30">
        <v>9</v>
      </c>
      <c r="H235" s="19"/>
      <c r="I235" s="30">
        <v>0</v>
      </c>
      <c r="J235" s="19"/>
      <c r="K235" s="30">
        <v>2.2000000000000002</v>
      </c>
      <c r="L235" s="19"/>
      <c r="M235" s="11">
        <f t="shared" si="15"/>
        <v>10.173913043478262</v>
      </c>
      <c r="N235" s="11">
        <f t="shared" si="16"/>
        <v>0</v>
      </c>
      <c r="O235" s="11">
        <f t="shared" si="19"/>
        <v>50.07253886010362</v>
      </c>
      <c r="P235" s="11">
        <f t="shared" si="17"/>
        <v>60.246451903581885</v>
      </c>
      <c r="Q235" s="111"/>
      <c r="R235" s="11">
        <v>60.246451903581885</v>
      </c>
      <c r="S235" s="19">
        <v>155</v>
      </c>
      <c r="T235" s="64" t="s">
        <v>3252</v>
      </c>
    </row>
    <row r="236" spans="1:20" ht="15.75" hidden="1" customHeight="1">
      <c r="A236" s="13">
        <v>232</v>
      </c>
      <c r="B236" s="28" t="s">
        <v>2254</v>
      </c>
      <c r="C236" s="30" t="s">
        <v>2255</v>
      </c>
      <c r="D236" s="28" t="s">
        <v>254</v>
      </c>
      <c r="E236" s="30">
        <v>5</v>
      </c>
      <c r="F236" s="28" t="s">
        <v>276</v>
      </c>
      <c r="G236" s="30">
        <v>9</v>
      </c>
      <c r="H236" s="19"/>
      <c r="I236" s="30">
        <v>6</v>
      </c>
      <c r="J236" s="19"/>
      <c r="K236" s="30">
        <v>1.45</v>
      </c>
      <c r="L236" s="19"/>
      <c r="M236" s="11">
        <f t="shared" si="15"/>
        <v>10.173913043478262</v>
      </c>
      <c r="N236" s="11">
        <f t="shared" si="16"/>
        <v>6</v>
      </c>
      <c r="O236" s="11">
        <f t="shared" si="19"/>
        <v>56.290155440414502</v>
      </c>
      <c r="P236" s="11">
        <f t="shared" si="17"/>
        <v>72.46406848389276</v>
      </c>
      <c r="Q236" s="111"/>
      <c r="R236" s="11">
        <v>72.46406848389276</v>
      </c>
      <c r="S236" s="19"/>
      <c r="T236" s="64" t="s">
        <v>3252</v>
      </c>
    </row>
    <row r="237" spans="1:20" ht="31.5">
      <c r="A237" s="13">
        <v>233</v>
      </c>
      <c r="B237" s="133" t="s">
        <v>311</v>
      </c>
      <c r="C237" s="13" t="s">
        <v>2035</v>
      </c>
      <c r="D237" s="28" t="s">
        <v>3185</v>
      </c>
      <c r="E237" s="30">
        <v>5</v>
      </c>
      <c r="F237" s="28" t="s">
        <v>310</v>
      </c>
      <c r="G237" s="30">
        <v>12</v>
      </c>
      <c r="H237" s="31"/>
      <c r="I237" s="19">
        <v>4.5</v>
      </c>
      <c r="J237" s="31"/>
      <c r="K237" s="30">
        <v>3.19</v>
      </c>
      <c r="L237" s="19"/>
      <c r="M237" s="11">
        <f t="shared" si="15"/>
        <v>13.565217391304348</v>
      </c>
      <c r="N237" s="11">
        <f t="shared" si="16"/>
        <v>4.5</v>
      </c>
      <c r="O237" s="11">
        <f t="shared" si="19"/>
        <v>41.865284974093264</v>
      </c>
      <c r="P237" s="11">
        <f t="shared" si="17"/>
        <v>59.930502365397615</v>
      </c>
      <c r="Q237" s="65"/>
      <c r="R237" s="11">
        <v>59.930502365397615</v>
      </c>
      <c r="S237" s="19">
        <v>156</v>
      </c>
      <c r="T237" s="64" t="s">
        <v>3252</v>
      </c>
    </row>
    <row r="238" spans="1:20" ht="31.5">
      <c r="A238" s="13">
        <v>234</v>
      </c>
      <c r="B238" s="28" t="s">
        <v>1165</v>
      </c>
      <c r="C238" s="13" t="s">
        <v>2203</v>
      </c>
      <c r="D238" s="28" t="s">
        <v>3156</v>
      </c>
      <c r="E238" s="30">
        <v>6</v>
      </c>
      <c r="F238" s="28" t="s">
        <v>1052</v>
      </c>
      <c r="G238" s="15">
        <v>17</v>
      </c>
      <c r="H238" s="19"/>
      <c r="I238" s="30">
        <v>4</v>
      </c>
      <c r="J238" s="19"/>
      <c r="K238" s="30">
        <v>4.13</v>
      </c>
      <c r="L238" s="19"/>
      <c r="M238" s="11">
        <f t="shared" si="15"/>
        <v>19.217391304347824</v>
      </c>
      <c r="N238" s="11">
        <f t="shared" si="16"/>
        <v>4</v>
      </c>
      <c r="O238" s="11">
        <f t="shared" si="19"/>
        <v>34.072538860103627</v>
      </c>
      <c r="P238" s="11">
        <f t="shared" si="17"/>
        <v>57.289930164451448</v>
      </c>
      <c r="Q238" s="111"/>
      <c r="R238" s="11">
        <v>57.289930164451448</v>
      </c>
      <c r="S238" s="19">
        <v>157</v>
      </c>
      <c r="T238" s="64" t="s">
        <v>3252</v>
      </c>
    </row>
    <row r="239" spans="1:20" ht="31.5">
      <c r="A239" s="13">
        <v>235</v>
      </c>
      <c r="B239" s="28" t="s">
        <v>2262</v>
      </c>
      <c r="C239" s="30" t="s">
        <v>2263</v>
      </c>
      <c r="D239" s="28" t="s">
        <v>440</v>
      </c>
      <c r="E239" s="30">
        <v>5</v>
      </c>
      <c r="F239" s="28" t="s">
        <v>475</v>
      </c>
      <c r="G239" s="30">
        <v>4</v>
      </c>
      <c r="H239" s="19"/>
      <c r="I239" s="30">
        <v>2</v>
      </c>
      <c r="J239" s="19"/>
      <c r="K239" s="30">
        <v>2.46</v>
      </c>
      <c r="L239" s="19"/>
      <c r="M239" s="11">
        <f t="shared" si="15"/>
        <v>4.5217391304347823</v>
      </c>
      <c r="N239" s="11">
        <f t="shared" si="16"/>
        <v>2</v>
      </c>
      <c r="O239" s="11">
        <f t="shared" si="19"/>
        <v>47.917098445595855</v>
      </c>
      <c r="P239" s="11">
        <f t="shared" si="17"/>
        <v>54.438837576030636</v>
      </c>
      <c r="Q239" s="111"/>
      <c r="R239" s="11">
        <v>54.438837576030636</v>
      </c>
      <c r="S239" s="19">
        <v>158</v>
      </c>
      <c r="T239" s="64" t="s">
        <v>3252</v>
      </c>
    </row>
    <row r="240" spans="1:20" ht="31.5">
      <c r="A240" s="13">
        <v>236</v>
      </c>
      <c r="B240" s="28" t="s">
        <v>887</v>
      </c>
      <c r="C240" s="13" t="s">
        <v>2164</v>
      </c>
      <c r="D240" s="28" t="s">
        <v>2248</v>
      </c>
      <c r="E240" s="30">
        <v>6</v>
      </c>
      <c r="F240" s="28" t="s">
        <v>3159</v>
      </c>
      <c r="G240" s="30">
        <v>11</v>
      </c>
      <c r="H240" s="19"/>
      <c r="I240" s="30">
        <v>0</v>
      </c>
      <c r="J240" s="19"/>
      <c r="K240" s="30">
        <v>3.57</v>
      </c>
      <c r="L240" s="19"/>
      <c r="M240" s="11">
        <f t="shared" si="15"/>
        <v>12.434782608695652</v>
      </c>
      <c r="N240" s="11">
        <f t="shared" si="16"/>
        <v>0</v>
      </c>
      <c r="O240" s="11">
        <f t="shared" si="19"/>
        <v>38.715025906735747</v>
      </c>
      <c r="P240" s="11">
        <f t="shared" si="17"/>
        <v>51.149808515431403</v>
      </c>
      <c r="Q240" s="111"/>
      <c r="R240" s="11">
        <v>51.149808515431403</v>
      </c>
      <c r="S240" s="19">
        <v>159</v>
      </c>
      <c r="T240" s="64" t="s">
        <v>3252</v>
      </c>
    </row>
    <row r="241" spans="1:20" ht="31.5">
      <c r="A241" s="13">
        <v>237</v>
      </c>
      <c r="B241" s="28" t="s">
        <v>314</v>
      </c>
      <c r="C241" s="37" t="s">
        <v>2038</v>
      </c>
      <c r="D241" s="28" t="s">
        <v>3185</v>
      </c>
      <c r="E241" s="30">
        <v>5</v>
      </c>
      <c r="F241" s="28" t="s">
        <v>310</v>
      </c>
      <c r="G241" s="30">
        <v>1</v>
      </c>
      <c r="H241" s="19"/>
      <c r="I241" s="30">
        <v>6.5</v>
      </c>
      <c r="J241" s="19"/>
      <c r="K241" s="30">
        <v>3.23</v>
      </c>
      <c r="L241" s="19"/>
      <c r="M241" s="11">
        <f t="shared" si="15"/>
        <v>1.1304347826086956</v>
      </c>
      <c r="N241" s="11">
        <f t="shared" si="16"/>
        <v>6.5</v>
      </c>
      <c r="O241" s="11">
        <f t="shared" si="19"/>
        <v>41.533678756476675</v>
      </c>
      <c r="P241" s="11">
        <f t="shared" si="17"/>
        <v>49.164113539085371</v>
      </c>
      <c r="Q241" s="65"/>
      <c r="R241" s="11">
        <v>49.164113539085371</v>
      </c>
      <c r="S241" s="19">
        <v>160</v>
      </c>
      <c r="T241" s="64" t="s">
        <v>3253</v>
      </c>
    </row>
    <row r="242" spans="1:20" ht="47.25">
      <c r="A242" s="13">
        <v>238</v>
      </c>
      <c r="B242" s="28" t="s">
        <v>973</v>
      </c>
      <c r="C242" s="13" t="s">
        <v>2174</v>
      </c>
      <c r="D242" s="28" t="s">
        <v>960</v>
      </c>
      <c r="E242" s="30">
        <v>5</v>
      </c>
      <c r="F242" s="28" t="s">
        <v>961</v>
      </c>
      <c r="G242" s="30">
        <v>3</v>
      </c>
      <c r="H242" s="19"/>
      <c r="I242" s="30">
        <v>6</v>
      </c>
      <c r="J242" s="19"/>
      <c r="K242" s="30">
        <v>3.54</v>
      </c>
      <c r="L242" s="19"/>
      <c r="M242" s="11">
        <f t="shared" si="15"/>
        <v>3.3913043478260869</v>
      </c>
      <c r="N242" s="11">
        <f t="shared" si="16"/>
        <v>6</v>
      </c>
      <c r="O242" s="11">
        <f t="shared" si="19"/>
        <v>38.963730569948183</v>
      </c>
      <c r="P242" s="11">
        <f t="shared" si="17"/>
        <v>48.355034917774269</v>
      </c>
      <c r="Q242" s="111"/>
      <c r="R242" s="11">
        <v>48.355034917774269</v>
      </c>
      <c r="S242" s="19">
        <v>161</v>
      </c>
      <c r="T242" s="64" t="s">
        <v>3253</v>
      </c>
    </row>
    <row r="243" spans="1:20" ht="31.5">
      <c r="A243" s="13">
        <v>239</v>
      </c>
      <c r="B243" s="28" t="s">
        <v>2276</v>
      </c>
      <c r="C243" s="30" t="s">
        <v>2277</v>
      </c>
      <c r="D243" s="28" t="s">
        <v>2278</v>
      </c>
      <c r="E243" s="30">
        <v>6</v>
      </c>
      <c r="F243" s="28" t="s">
        <v>1599</v>
      </c>
      <c r="G243" s="30">
        <v>0</v>
      </c>
      <c r="H243" s="19"/>
      <c r="I243" s="30">
        <v>4</v>
      </c>
      <c r="J243" s="19"/>
      <c r="K243" s="30">
        <v>6</v>
      </c>
      <c r="L243" s="19"/>
      <c r="M243" s="11">
        <f t="shared" si="15"/>
        <v>0</v>
      </c>
      <c r="N243" s="11">
        <f t="shared" si="16"/>
        <v>4</v>
      </c>
      <c r="O243" s="11">
        <f t="shared" si="19"/>
        <v>18.569948186528496</v>
      </c>
      <c r="P243" s="11">
        <f t="shared" si="17"/>
        <v>22.569948186528496</v>
      </c>
      <c r="Q243" s="111"/>
      <c r="R243" s="11">
        <v>22.569948186528496</v>
      </c>
      <c r="S243" s="19">
        <v>162</v>
      </c>
      <c r="T243" s="64" t="s">
        <v>3253</v>
      </c>
    </row>
    <row r="244" spans="1:20" ht="31.5">
      <c r="A244" s="13">
        <v>240</v>
      </c>
      <c r="B244" s="132" t="s">
        <v>733</v>
      </c>
      <c r="C244" s="13" t="s">
        <v>2133</v>
      </c>
      <c r="D244" s="28" t="s">
        <v>648</v>
      </c>
      <c r="E244" s="31">
        <v>5</v>
      </c>
      <c r="F244" s="28" t="s">
        <v>1465</v>
      </c>
      <c r="G244" s="19">
        <v>16</v>
      </c>
      <c r="H244" s="19"/>
      <c r="I244" s="45">
        <v>0</v>
      </c>
      <c r="J244" s="19"/>
      <c r="K244" s="45">
        <v>0</v>
      </c>
      <c r="L244" s="19"/>
      <c r="M244" s="11">
        <f t="shared" si="15"/>
        <v>18.086956521739129</v>
      </c>
      <c r="N244" s="11">
        <f t="shared" si="16"/>
        <v>0</v>
      </c>
      <c r="O244" s="11">
        <v>0</v>
      </c>
      <c r="P244" s="11">
        <f t="shared" si="17"/>
        <v>18.086956521739129</v>
      </c>
      <c r="Q244" s="111"/>
      <c r="R244" s="11">
        <v>18.086956521739129</v>
      </c>
      <c r="S244" s="19">
        <v>163</v>
      </c>
      <c r="T244" s="64" t="s">
        <v>3253</v>
      </c>
    </row>
    <row r="245" spans="1:20" ht="31.5">
      <c r="A245" s="13">
        <v>241</v>
      </c>
      <c r="B245" s="28" t="s">
        <v>818</v>
      </c>
      <c r="C245" s="37" t="s">
        <v>2146</v>
      </c>
      <c r="D245" s="28" t="s">
        <v>812</v>
      </c>
      <c r="E245" s="30">
        <v>5</v>
      </c>
      <c r="F245" s="28" t="s">
        <v>813</v>
      </c>
      <c r="G245" s="19">
        <v>8</v>
      </c>
      <c r="H245" s="19"/>
      <c r="I245" s="19">
        <v>8.4</v>
      </c>
      <c r="J245" s="19"/>
      <c r="K245" s="30">
        <v>8.24</v>
      </c>
      <c r="L245" s="19"/>
      <c r="M245" s="11">
        <f t="shared" si="15"/>
        <v>9.0434782608695645</v>
      </c>
      <c r="N245" s="11">
        <f t="shared" si="16"/>
        <v>8.4</v>
      </c>
      <c r="O245" s="11">
        <f>IF(K245&lt;&gt;64,64/(MAX(K$5:K$250)-SMALL(K$5:K$250,COUNTIF(K$5:K$250,"&lt;=0")+1))*(MAX(K$5:K$250)-K245),64)</f>
        <v>0</v>
      </c>
      <c r="P245" s="11">
        <f t="shared" si="17"/>
        <v>17.443478260869565</v>
      </c>
      <c r="Q245" s="111"/>
      <c r="R245" s="11">
        <v>17.443478260869565</v>
      </c>
      <c r="S245" s="19">
        <v>164</v>
      </c>
      <c r="T245" s="64" t="s">
        <v>3253</v>
      </c>
    </row>
    <row r="246" spans="1:20" ht="31.5">
      <c r="A246" s="13">
        <v>242</v>
      </c>
      <c r="B246" s="134" t="s">
        <v>335</v>
      </c>
      <c r="C246" s="18" t="s">
        <v>2042</v>
      </c>
      <c r="D246" s="134" t="s">
        <v>336</v>
      </c>
      <c r="E246" s="15">
        <v>5</v>
      </c>
      <c r="F246" s="134" t="s">
        <v>337</v>
      </c>
      <c r="G246" s="15">
        <v>13</v>
      </c>
      <c r="H246" s="19"/>
      <c r="I246" s="15">
        <v>0</v>
      </c>
      <c r="J246" s="19"/>
      <c r="K246" s="46">
        <v>0</v>
      </c>
      <c r="L246" s="19"/>
      <c r="M246" s="11">
        <f t="shared" si="15"/>
        <v>14.695652173913043</v>
      </c>
      <c r="N246" s="11">
        <f t="shared" si="16"/>
        <v>0</v>
      </c>
      <c r="O246" s="11">
        <v>0</v>
      </c>
      <c r="P246" s="11">
        <f t="shared" si="17"/>
        <v>14.695652173913043</v>
      </c>
      <c r="Q246" s="65"/>
      <c r="R246" s="11">
        <v>14.695652173913043</v>
      </c>
      <c r="S246" s="19">
        <v>165</v>
      </c>
      <c r="T246" s="64" t="s">
        <v>3253</v>
      </c>
    </row>
    <row r="247" spans="1:20" ht="31.5">
      <c r="A247" s="13">
        <v>243</v>
      </c>
      <c r="B247" s="134" t="s">
        <v>2246</v>
      </c>
      <c r="C247" s="15" t="s">
        <v>2247</v>
      </c>
      <c r="D247" s="134" t="s">
        <v>2248</v>
      </c>
      <c r="E247" s="30">
        <v>5</v>
      </c>
      <c r="F247" s="140" t="s">
        <v>2448</v>
      </c>
      <c r="G247" s="15">
        <v>13</v>
      </c>
      <c r="H247" s="19"/>
      <c r="I247" s="15">
        <v>0</v>
      </c>
      <c r="J247" s="19"/>
      <c r="K247" s="15">
        <v>0</v>
      </c>
      <c r="L247" s="19"/>
      <c r="M247" s="11">
        <f t="shared" si="15"/>
        <v>14.695652173913043</v>
      </c>
      <c r="N247" s="11">
        <f t="shared" si="16"/>
        <v>0</v>
      </c>
      <c r="O247" s="11">
        <v>0</v>
      </c>
      <c r="P247" s="11">
        <f t="shared" si="17"/>
        <v>14.695652173913043</v>
      </c>
      <c r="Q247" s="111"/>
      <c r="R247" s="11">
        <v>14.695652173913043</v>
      </c>
      <c r="S247" s="19">
        <v>165</v>
      </c>
      <c r="T247" s="64" t="s">
        <v>3253</v>
      </c>
    </row>
    <row r="248" spans="1:20" ht="31.5">
      <c r="A248" s="13">
        <v>244</v>
      </c>
      <c r="B248" s="133" t="s">
        <v>533</v>
      </c>
      <c r="C248" s="13" t="s">
        <v>2107</v>
      </c>
      <c r="D248" s="136" t="s">
        <v>440</v>
      </c>
      <c r="E248" s="26">
        <v>6</v>
      </c>
      <c r="F248" s="133" t="s">
        <v>518</v>
      </c>
      <c r="G248" s="45">
        <v>9</v>
      </c>
      <c r="H248" s="19"/>
      <c r="I248" s="30">
        <v>0</v>
      </c>
      <c r="J248" s="19"/>
      <c r="K248" s="30">
        <v>0</v>
      </c>
      <c r="L248" s="19"/>
      <c r="M248" s="11">
        <f t="shared" si="15"/>
        <v>10.173913043478262</v>
      </c>
      <c r="N248" s="11">
        <f t="shared" si="16"/>
        <v>0</v>
      </c>
      <c r="O248" s="11">
        <v>0</v>
      </c>
      <c r="P248" s="11">
        <f t="shared" si="17"/>
        <v>10.173913043478262</v>
      </c>
      <c r="Q248" s="65"/>
      <c r="R248" s="11">
        <v>10.173913043478262</v>
      </c>
      <c r="S248" s="19">
        <v>166</v>
      </c>
      <c r="T248" s="64" t="s">
        <v>3253</v>
      </c>
    </row>
    <row r="249" spans="1:20" ht="31.5">
      <c r="A249" s="13">
        <v>245</v>
      </c>
      <c r="B249" s="134" t="s">
        <v>431</v>
      </c>
      <c r="C249" s="18" t="s">
        <v>2056</v>
      </c>
      <c r="D249" s="134" t="s">
        <v>423</v>
      </c>
      <c r="E249" s="15">
        <v>5</v>
      </c>
      <c r="F249" s="134" t="s">
        <v>424</v>
      </c>
      <c r="G249" s="15">
        <v>7</v>
      </c>
      <c r="H249" s="19"/>
      <c r="I249" s="15">
        <v>0</v>
      </c>
      <c r="J249" s="19"/>
      <c r="K249" s="15">
        <v>0</v>
      </c>
      <c r="L249" s="19"/>
      <c r="M249" s="11">
        <f t="shared" si="15"/>
        <v>7.9130434782608692</v>
      </c>
      <c r="N249" s="11">
        <f t="shared" si="16"/>
        <v>0</v>
      </c>
      <c r="O249" s="11">
        <v>0</v>
      </c>
      <c r="P249" s="11">
        <f t="shared" si="17"/>
        <v>7.9130434782608692</v>
      </c>
      <c r="Q249" s="65"/>
      <c r="R249" s="11">
        <v>7.9130434782608692</v>
      </c>
      <c r="S249" s="19">
        <v>167</v>
      </c>
      <c r="T249" s="64" t="s">
        <v>3253</v>
      </c>
    </row>
    <row r="250" spans="1:20" ht="31.5">
      <c r="A250" s="13">
        <v>246</v>
      </c>
      <c r="B250" s="134" t="s">
        <v>2234</v>
      </c>
      <c r="C250" s="15" t="s">
        <v>2235</v>
      </c>
      <c r="D250" s="134" t="s">
        <v>2236</v>
      </c>
      <c r="E250" s="30">
        <v>5</v>
      </c>
      <c r="F250" s="134" t="s">
        <v>137</v>
      </c>
      <c r="G250" s="15">
        <v>2</v>
      </c>
      <c r="H250" s="19"/>
      <c r="I250" s="15">
        <v>0</v>
      </c>
      <c r="J250" s="19"/>
      <c r="K250" s="15">
        <v>0</v>
      </c>
      <c r="L250" s="19"/>
      <c r="M250" s="11">
        <f t="shared" si="15"/>
        <v>2.2608695652173911</v>
      </c>
      <c r="N250" s="11">
        <f t="shared" si="16"/>
        <v>0</v>
      </c>
      <c r="O250" s="11">
        <v>0</v>
      </c>
      <c r="P250" s="11">
        <f t="shared" si="17"/>
        <v>2.2608695652173911</v>
      </c>
      <c r="Q250" s="65"/>
      <c r="R250" s="11">
        <v>2.2608695652173911</v>
      </c>
      <c r="S250" s="19">
        <v>168</v>
      </c>
      <c r="T250" s="64" t="s">
        <v>3253</v>
      </c>
    </row>
    <row r="251" spans="1:20">
      <c r="A251" s="126"/>
      <c r="B251" s="117"/>
      <c r="C251" s="118"/>
      <c r="D251" s="141"/>
      <c r="E251" s="118"/>
      <c r="F251" s="141"/>
      <c r="G251" s="118"/>
      <c r="H251" s="39"/>
      <c r="I251" s="118"/>
      <c r="J251" s="39"/>
      <c r="K251" s="118"/>
      <c r="L251" s="39"/>
      <c r="M251" s="119"/>
      <c r="N251" s="119"/>
      <c r="O251" s="119"/>
      <c r="P251" s="119"/>
      <c r="Q251" s="96"/>
      <c r="R251" s="120"/>
      <c r="S251" s="121"/>
      <c r="T251" s="122"/>
    </row>
    <row r="252" spans="1:20" ht="18.75">
      <c r="A252" s="126"/>
      <c r="B252" s="194" t="s">
        <v>3161</v>
      </c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6"/>
      <c r="Q252" s="96"/>
      <c r="R252" s="120"/>
      <c r="S252" s="121"/>
      <c r="T252" s="122"/>
    </row>
    <row r="253" spans="1:20" ht="18.75">
      <c r="A253" s="126"/>
      <c r="B253" s="185" t="s">
        <v>3162</v>
      </c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96"/>
      <c r="R253" s="120"/>
      <c r="S253" s="121"/>
      <c r="T253" s="122"/>
    </row>
    <row r="254" spans="1:20" ht="18.75">
      <c r="A254" s="126"/>
      <c r="B254" s="185" t="s">
        <v>3163</v>
      </c>
      <c r="C254" s="185"/>
      <c r="D254" s="185"/>
      <c r="E254" s="185"/>
      <c r="F254" s="185"/>
      <c r="G254" s="185"/>
      <c r="H254" s="185"/>
      <c r="I254" s="185"/>
      <c r="J254" s="185"/>
      <c r="K254" s="185"/>
      <c r="L254" s="185"/>
      <c r="M254" s="185"/>
      <c r="N254" s="185"/>
      <c r="O254" s="185"/>
      <c r="P254" s="147"/>
      <c r="Q254" s="96"/>
      <c r="R254" s="120"/>
      <c r="S254" s="121"/>
      <c r="T254" s="122"/>
    </row>
    <row r="255" spans="1:20" ht="18.75">
      <c r="A255" s="126"/>
      <c r="B255" s="185" t="s">
        <v>3164</v>
      </c>
      <c r="C255" s="185"/>
      <c r="D255" s="185"/>
      <c r="E255" s="185"/>
      <c r="F255" s="185"/>
      <c r="G255" s="185"/>
      <c r="H255" s="185"/>
      <c r="I255" s="185"/>
      <c r="J255" s="185"/>
      <c r="K255" s="185"/>
      <c r="L255" s="185"/>
      <c r="M255" s="185"/>
      <c r="N255" s="185"/>
      <c r="O255" s="185"/>
      <c r="P255" s="147"/>
      <c r="Q255" s="96"/>
      <c r="R255" s="120"/>
      <c r="S255" s="121"/>
      <c r="T255" s="122"/>
    </row>
    <row r="256" spans="1:20" ht="18.75">
      <c r="A256" s="126"/>
      <c r="B256" s="185" t="s">
        <v>3165</v>
      </c>
      <c r="C256" s="185"/>
      <c r="D256" s="185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  <c r="O256" s="185"/>
      <c r="P256" s="147"/>
      <c r="Q256" s="96"/>
      <c r="R256" s="120"/>
      <c r="S256" s="121"/>
      <c r="T256" s="122"/>
    </row>
    <row r="257" spans="1:20" ht="18.75">
      <c r="A257" s="126"/>
      <c r="B257" s="185" t="s">
        <v>3166</v>
      </c>
      <c r="C257" s="185"/>
      <c r="D257" s="185"/>
      <c r="E257" s="185"/>
      <c r="F257" s="185"/>
      <c r="G257" s="185"/>
      <c r="H257" s="185"/>
      <c r="I257" s="185"/>
      <c r="J257" s="185"/>
      <c r="K257" s="185"/>
      <c r="L257" s="185"/>
      <c r="M257" s="185"/>
      <c r="N257" s="185"/>
      <c r="O257" s="185"/>
      <c r="P257" s="147"/>
      <c r="Q257" s="96"/>
      <c r="R257" s="120"/>
      <c r="S257" s="121"/>
      <c r="T257" s="122"/>
    </row>
    <row r="258" spans="1:20" ht="18.75">
      <c r="A258" s="126"/>
      <c r="B258" s="185" t="s">
        <v>3167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5"/>
      <c r="P258" s="147"/>
      <c r="Q258" s="96"/>
      <c r="R258" s="120"/>
      <c r="S258" s="121"/>
      <c r="T258" s="122"/>
    </row>
    <row r="259" spans="1:20" ht="18.75">
      <c r="A259" s="126"/>
      <c r="B259" s="185" t="s">
        <v>3168</v>
      </c>
      <c r="C259" s="185"/>
      <c r="D259" s="185"/>
      <c r="E259" s="185"/>
      <c r="F259" s="185"/>
      <c r="G259" s="185"/>
      <c r="H259" s="185"/>
      <c r="I259" s="185"/>
      <c r="J259" s="185"/>
      <c r="K259" s="185"/>
      <c r="L259" s="185"/>
      <c r="M259" s="185"/>
      <c r="N259" s="185"/>
      <c r="O259" s="185"/>
      <c r="P259" s="147"/>
      <c r="Q259" s="96"/>
      <c r="R259" s="120"/>
      <c r="S259" s="121"/>
      <c r="T259" s="122"/>
    </row>
    <row r="260" spans="1:20" ht="18.75">
      <c r="A260" s="126"/>
      <c r="B260" s="185" t="s">
        <v>3169</v>
      </c>
      <c r="C260" s="185"/>
      <c r="D260" s="185"/>
      <c r="E260" s="185"/>
      <c r="F260" s="185"/>
      <c r="G260" s="185"/>
      <c r="H260" s="185"/>
      <c r="I260" s="185"/>
      <c r="J260" s="185"/>
      <c r="K260" s="185"/>
      <c r="L260" s="185"/>
      <c r="M260" s="185"/>
      <c r="N260" s="185"/>
      <c r="O260" s="185"/>
      <c r="P260" s="147"/>
      <c r="Q260" s="96"/>
      <c r="R260" s="120"/>
      <c r="S260" s="121"/>
      <c r="T260" s="122"/>
    </row>
    <row r="261" spans="1:20" ht="18.75">
      <c r="A261" s="126"/>
      <c r="B261" s="185" t="s">
        <v>3170</v>
      </c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5"/>
      <c r="O261" s="185"/>
      <c r="P261" s="147"/>
      <c r="Q261" s="96"/>
      <c r="R261" s="120"/>
      <c r="S261" s="121"/>
      <c r="T261" s="122"/>
    </row>
    <row r="262" spans="1:20" ht="18.75">
      <c r="A262" s="126"/>
      <c r="B262" s="185" t="s">
        <v>3171</v>
      </c>
      <c r="C262" s="185"/>
      <c r="D262" s="185"/>
      <c r="E262" s="185"/>
      <c r="F262" s="185"/>
      <c r="G262" s="185"/>
      <c r="H262" s="185"/>
      <c r="I262" s="185"/>
      <c r="J262" s="185"/>
      <c r="K262" s="185"/>
      <c r="L262" s="185"/>
      <c r="M262" s="185"/>
      <c r="N262" s="185"/>
      <c r="O262" s="185"/>
      <c r="P262" s="147"/>
      <c r="Q262" s="96"/>
      <c r="R262" s="120"/>
      <c r="S262" s="121"/>
      <c r="T262" s="122"/>
    </row>
    <row r="263" spans="1:20" ht="18.75">
      <c r="A263" s="126"/>
      <c r="B263" s="185" t="s">
        <v>3172</v>
      </c>
      <c r="C263" s="185"/>
      <c r="D263" s="185"/>
      <c r="E263" s="185"/>
      <c r="F263" s="185"/>
      <c r="G263" s="185"/>
      <c r="H263" s="185"/>
      <c r="I263" s="185"/>
      <c r="J263" s="185"/>
      <c r="K263" s="185"/>
      <c r="L263" s="185"/>
      <c r="M263" s="185"/>
      <c r="N263" s="185"/>
      <c r="O263" s="185"/>
      <c r="P263" s="147"/>
      <c r="Q263" s="96"/>
      <c r="R263" s="120"/>
      <c r="S263" s="121"/>
      <c r="T263" s="122"/>
    </row>
    <row r="264" spans="1:20" ht="18.75">
      <c r="A264" s="126"/>
      <c r="B264" s="185" t="s">
        <v>3173</v>
      </c>
      <c r="C264" s="185"/>
      <c r="D264" s="185"/>
      <c r="E264" s="185"/>
      <c r="F264" s="185"/>
      <c r="G264" s="185"/>
      <c r="H264" s="185"/>
      <c r="I264" s="185"/>
      <c r="J264" s="185"/>
      <c r="K264" s="185"/>
      <c r="L264" s="185"/>
      <c r="M264" s="185"/>
      <c r="N264" s="185"/>
      <c r="O264" s="185"/>
      <c r="P264" s="147"/>
      <c r="Q264" s="96"/>
      <c r="R264" s="120"/>
      <c r="S264" s="121"/>
      <c r="T264" s="122"/>
    </row>
    <row r="265" spans="1:20" ht="18.75">
      <c r="A265" s="126"/>
      <c r="B265" s="185" t="s">
        <v>3174</v>
      </c>
      <c r="C265" s="185"/>
      <c r="D265" s="185"/>
      <c r="E265" s="185"/>
      <c r="F265" s="185"/>
      <c r="G265" s="185"/>
      <c r="H265" s="185"/>
      <c r="I265" s="185"/>
      <c r="J265" s="185"/>
      <c r="K265" s="185"/>
      <c r="L265" s="185"/>
      <c r="M265" s="185"/>
      <c r="N265" s="185"/>
      <c r="O265" s="185"/>
      <c r="P265" s="147"/>
      <c r="Q265" s="96"/>
      <c r="R265" s="120"/>
      <c r="S265" s="121"/>
      <c r="T265" s="122"/>
    </row>
    <row r="266" spans="1:20" ht="18.75">
      <c r="A266" s="126"/>
      <c r="B266" s="185" t="s">
        <v>3175</v>
      </c>
      <c r="C266" s="185"/>
      <c r="D266" s="185"/>
      <c r="E266" s="185"/>
      <c r="F266" s="185"/>
      <c r="G266" s="185"/>
      <c r="H266" s="185"/>
      <c r="I266" s="185"/>
      <c r="J266" s="185"/>
      <c r="K266" s="185"/>
      <c r="L266" s="185"/>
      <c r="M266" s="185"/>
      <c r="N266" s="185"/>
      <c r="O266" s="185"/>
      <c r="P266" s="147"/>
      <c r="Q266" s="96"/>
      <c r="R266" s="120"/>
      <c r="S266" s="121"/>
      <c r="T266" s="122"/>
    </row>
    <row r="267" spans="1:20" ht="18.75">
      <c r="A267" s="126"/>
      <c r="B267" s="185" t="s">
        <v>3176</v>
      </c>
      <c r="C267" s="185"/>
      <c r="D267" s="185"/>
      <c r="E267" s="185"/>
      <c r="F267" s="185"/>
      <c r="G267" s="185"/>
      <c r="H267" s="185"/>
      <c r="I267" s="185"/>
      <c r="J267" s="185"/>
      <c r="K267" s="185"/>
      <c r="L267" s="185"/>
      <c r="M267" s="185"/>
      <c r="N267" s="185"/>
      <c r="O267" s="185"/>
      <c r="P267" s="147"/>
      <c r="Q267" s="96"/>
      <c r="R267" s="120"/>
      <c r="S267" s="121"/>
      <c r="T267" s="122"/>
    </row>
    <row r="268" spans="1:20" ht="18.75">
      <c r="A268" s="126"/>
      <c r="B268" s="185" t="s">
        <v>3177</v>
      </c>
      <c r="C268" s="185"/>
      <c r="D268" s="185"/>
      <c r="E268" s="185"/>
      <c r="F268" s="185"/>
      <c r="G268" s="185"/>
      <c r="H268" s="185"/>
      <c r="I268" s="185"/>
      <c r="J268" s="185"/>
      <c r="K268" s="185"/>
      <c r="L268" s="185"/>
      <c r="M268" s="185"/>
      <c r="N268" s="185"/>
      <c r="O268" s="185"/>
      <c r="P268" s="147"/>
      <c r="Q268" s="96"/>
      <c r="R268" s="120"/>
      <c r="S268" s="121"/>
      <c r="T268" s="122"/>
    </row>
    <row r="269" spans="1:20" ht="18.75">
      <c r="A269" s="126"/>
      <c r="B269" s="185" t="s">
        <v>3188</v>
      </c>
      <c r="C269" s="185"/>
      <c r="D269" s="185"/>
      <c r="E269" s="185"/>
      <c r="F269" s="185"/>
      <c r="G269" s="185"/>
      <c r="H269" s="185"/>
      <c r="I269" s="185"/>
      <c r="J269" s="185"/>
      <c r="K269" s="185"/>
      <c r="L269" s="185"/>
      <c r="M269" s="185"/>
      <c r="N269" s="185"/>
      <c r="O269" s="185"/>
      <c r="P269" s="147"/>
      <c r="Q269" s="96"/>
      <c r="R269" s="120"/>
      <c r="S269" s="121"/>
      <c r="T269" s="122"/>
    </row>
    <row r="270" spans="1:20" ht="18.75">
      <c r="A270" s="126"/>
      <c r="B270" s="185" t="s">
        <v>3178</v>
      </c>
      <c r="C270" s="185"/>
      <c r="D270" s="185"/>
      <c r="E270" s="185"/>
      <c r="F270" s="185"/>
      <c r="G270" s="185"/>
      <c r="H270" s="185"/>
      <c r="I270" s="185"/>
      <c r="J270" s="185"/>
      <c r="K270" s="185"/>
      <c r="L270" s="185"/>
      <c r="M270" s="185"/>
      <c r="N270" s="185"/>
      <c r="O270" s="185"/>
      <c r="P270" s="147"/>
      <c r="Q270" s="96"/>
      <c r="R270" s="120"/>
      <c r="S270" s="121"/>
      <c r="T270" s="122"/>
    </row>
    <row r="271" spans="1:20" ht="18.75">
      <c r="A271" s="126"/>
      <c r="B271" s="185" t="s">
        <v>3179</v>
      </c>
      <c r="C271" s="185"/>
      <c r="D271" s="185"/>
      <c r="E271" s="185"/>
      <c r="F271" s="185"/>
      <c r="G271" s="185"/>
      <c r="H271" s="185"/>
      <c r="I271" s="185"/>
      <c r="J271" s="185"/>
      <c r="K271" s="185"/>
      <c r="L271" s="185"/>
      <c r="M271" s="185"/>
      <c r="N271" s="185"/>
      <c r="O271" s="185"/>
      <c r="P271" s="147"/>
      <c r="Q271" s="96"/>
      <c r="R271" s="120"/>
      <c r="S271" s="121"/>
      <c r="T271" s="122"/>
    </row>
    <row r="272" spans="1:20">
      <c r="A272" s="126"/>
      <c r="B272" s="117"/>
      <c r="C272" s="118"/>
      <c r="D272" s="141"/>
      <c r="E272" s="118"/>
      <c r="F272" s="141"/>
      <c r="G272" s="118"/>
      <c r="H272" s="39"/>
      <c r="I272" s="118"/>
      <c r="J272" s="39"/>
      <c r="K272" s="118"/>
      <c r="L272" s="39"/>
      <c r="M272" s="119"/>
      <c r="N272" s="119"/>
      <c r="O272" s="119"/>
      <c r="P272" s="119"/>
      <c r="Q272" s="96"/>
      <c r="R272" s="120"/>
      <c r="S272" s="121"/>
      <c r="T272" s="122"/>
    </row>
    <row r="273" spans="1:20">
      <c r="A273" s="126"/>
      <c r="B273" s="117"/>
      <c r="C273" s="118"/>
      <c r="D273" s="141"/>
      <c r="E273" s="118"/>
      <c r="F273" s="141"/>
      <c r="G273" s="118"/>
      <c r="H273" s="39"/>
      <c r="I273" s="118"/>
      <c r="J273" s="39"/>
      <c r="K273" s="118"/>
      <c r="L273" s="39"/>
      <c r="M273" s="119"/>
      <c r="N273" s="119"/>
      <c r="O273" s="119"/>
      <c r="P273" s="119"/>
      <c r="Q273" s="96"/>
      <c r="R273" s="120"/>
      <c r="S273" s="121"/>
      <c r="T273" s="122"/>
    </row>
    <row r="274" spans="1:20">
      <c r="A274" s="126"/>
      <c r="B274" s="117"/>
      <c r="C274" s="118"/>
      <c r="D274" s="141"/>
      <c r="E274" s="118"/>
      <c r="F274" s="141"/>
      <c r="G274" s="118"/>
      <c r="H274" s="39"/>
      <c r="I274" s="118"/>
      <c r="J274" s="39"/>
      <c r="K274" s="118"/>
      <c r="L274" s="39"/>
      <c r="M274" s="119"/>
      <c r="N274" s="119"/>
      <c r="O274" s="119"/>
      <c r="P274" s="119"/>
      <c r="Q274" s="96"/>
      <c r="R274" s="120"/>
      <c r="S274" s="121"/>
      <c r="T274" s="122"/>
    </row>
    <row r="275" spans="1:20">
      <c r="A275" s="126"/>
      <c r="B275" s="117"/>
      <c r="C275" s="118"/>
      <c r="D275" s="141"/>
      <c r="E275" s="118"/>
      <c r="F275" s="141"/>
      <c r="G275" s="118"/>
      <c r="H275" s="39"/>
      <c r="I275" s="118"/>
      <c r="J275" s="39"/>
      <c r="K275" s="118"/>
      <c r="L275" s="39"/>
      <c r="M275" s="119"/>
      <c r="N275" s="119"/>
      <c r="O275" s="119"/>
      <c r="P275" s="119"/>
      <c r="Q275" s="96"/>
      <c r="R275" s="120"/>
      <c r="S275" s="121"/>
      <c r="T275" s="122"/>
    </row>
    <row r="276" spans="1:20">
      <c r="A276" s="126"/>
      <c r="B276" s="117"/>
      <c r="C276" s="118"/>
      <c r="D276" s="141"/>
      <c r="E276" s="118"/>
      <c r="F276" s="141"/>
      <c r="G276" s="118"/>
      <c r="H276" s="39"/>
      <c r="I276" s="118"/>
      <c r="J276" s="39"/>
      <c r="K276" s="118"/>
      <c r="L276" s="39"/>
      <c r="M276" s="119"/>
      <c r="N276" s="119"/>
      <c r="O276" s="119"/>
      <c r="P276" s="119"/>
      <c r="Q276" s="96"/>
      <c r="R276" s="120"/>
      <c r="S276" s="121"/>
      <c r="T276" s="122"/>
    </row>
    <row r="277" spans="1:20">
      <c r="A277" s="126"/>
      <c r="B277" s="117"/>
      <c r="C277" s="118"/>
      <c r="D277" s="141"/>
      <c r="E277" s="118"/>
      <c r="F277" s="141"/>
      <c r="G277" s="118"/>
      <c r="H277" s="39"/>
      <c r="I277" s="118"/>
      <c r="J277" s="39"/>
      <c r="K277" s="118"/>
      <c r="L277" s="39"/>
      <c r="M277" s="119"/>
      <c r="N277" s="119"/>
      <c r="O277" s="119"/>
      <c r="P277" s="119"/>
      <c r="Q277" s="96"/>
      <c r="R277" s="120"/>
      <c r="S277" s="121"/>
      <c r="T277" s="122"/>
    </row>
    <row r="278" spans="1:20">
      <c r="A278" s="126"/>
      <c r="B278" s="117"/>
      <c r="C278" s="118"/>
      <c r="D278" s="141"/>
      <c r="E278" s="118"/>
      <c r="F278" s="141"/>
      <c r="G278" s="118"/>
      <c r="H278" s="39"/>
      <c r="I278" s="118"/>
      <c r="J278" s="39"/>
      <c r="K278" s="118"/>
      <c r="L278" s="39"/>
      <c r="M278" s="119"/>
      <c r="N278" s="119"/>
      <c r="O278" s="119"/>
      <c r="P278" s="119"/>
      <c r="Q278" s="96"/>
      <c r="R278" s="120"/>
      <c r="S278" s="121"/>
      <c r="T278" s="122"/>
    </row>
    <row r="279" spans="1:20">
      <c r="A279" s="126"/>
      <c r="B279" s="117"/>
      <c r="C279" s="118"/>
      <c r="D279" s="141"/>
      <c r="E279" s="118"/>
      <c r="F279" s="141"/>
      <c r="G279" s="118"/>
      <c r="H279" s="39"/>
      <c r="I279" s="118"/>
      <c r="J279" s="39"/>
      <c r="K279" s="118"/>
      <c r="L279" s="39"/>
      <c r="M279" s="119"/>
      <c r="N279" s="119"/>
      <c r="O279" s="119"/>
      <c r="P279" s="119"/>
      <c r="Q279" s="96"/>
      <c r="R279" s="120"/>
      <c r="S279" s="121"/>
      <c r="T279" s="122"/>
    </row>
    <row r="280" spans="1:20">
      <c r="A280" s="126"/>
      <c r="B280" s="117"/>
      <c r="C280" s="118"/>
      <c r="D280" s="141"/>
      <c r="E280" s="118"/>
      <c r="F280" s="141"/>
      <c r="G280" s="118"/>
      <c r="H280" s="39"/>
      <c r="I280" s="118"/>
      <c r="J280" s="39"/>
      <c r="K280" s="118"/>
      <c r="L280" s="39"/>
      <c r="M280" s="119"/>
      <c r="N280" s="119"/>
      <c r="O280" s="119"/>
      <c r="P280" s="119"/>
      <c r="Q280" s="96"/>
      <c r="R280" s="120"/>
      <c r="S280" s="121"/>
      <c r="T280" s="122"/>
    </row>
    <row r="281" spans="1:20">
      <c r="A281" s="126"/>
      <c r="B281" s="117"/>
      <c r="C281" s="118"/>
      <c r="D281" s="141"/>
      <c r="E281" s="118"/>
      <c r="F281" s="141"/>
      <c r="G281" s="118"/>
      <c r="H281" s="39"/>
      <c r="I281" s="118"/>
      <c r="J281" s="39"/>
      <c r="K281" s="118"/>
      <c r="L281" s="39"/>
      <c r="M281" s="119"/>
      <c r="N281" s="119"/>
      <c r="O281" s="119"/>
      <c r="P281" s="119"/>
      <c r="Q281" s="96"/>
      <c r="R281" s="120"/>
      <c r="S281" s="121"/>
      <c r="T281" s="122"/>
    </row>
    <row r="282" spans="1:20">
      <c r="A282" s="126"/>
      <c r="B282" s="117"/>
      <c r="C282" s="118"/>
      <c r="D282" s="141"/>
      <c r="E282" s="118"/>
      <c r="F282" s="141"/>
      <c r="G282" s="118"/>
      <c r="H282" s="39"/>
      <c r="I282" s="118"/>
      <c r="J282" s="39"/>
      <c r="K282" s="118"/>
      <c r="L282" s="39"/>
      <c r="M282" s="119"/>
      <c r="N282" s="119"/>
      <c r="O282" s="119"/>
      <c r="P282" s="119"/>
      <c r="Q282" s="96"/>
      <c r="R282" s="120"/>
      <c r="S282" s="121"/>
      <c r="T282" s="122"/>
    </row>
    <row r="283" spans="1:20">
      <c r="A283" s="126"/>
      <c r="B283" s="117"/>
      <c r="C283" s="118"/>
      <c r="D283" s="141"/>
      <c r="E283" s="118"/>
      <c r="F283" s="141"/>
      <c r="G283" s="118"/>
      <c r="H283" s="39"/>
      <c r="I283" s="118"/>
      <c r="J283" s="39"/>
      <c r="K283" s="118"/>
      <c r="L283" s="39"/>
      <c r="M283" s="119"/>
      <c r="N283" s="119"/>
      <c r="O283" s="119"/>
      <c r="P283" s="119"/>
      <c r="Q283" s="96"/>
      <c r="R283" s="120"/>
      <c r="S283" s="121"/>
      <c r="T283" s="122"/>
    </row>
    <row r="284" spans="1:20">
      <c r="A284" s="126"/>
      <c r="B284" s="117"/>
      <c r="C284" s="118"/>
      <c r="D284" s="141"/>
      <c r="E284" s="118"/>
      <c r="F284" s="141"/>
      <c r="G284" s="118"/>
      <c r="H284" s="39"/>
      <c r="I284" s="118"/>
      <c r="J284" s="39"/>
      <c r="K284" s="118"/>
      <c r="L284" s="39"/>
      <c r="M284" s="119"/>
      <c r="N284" s="119"/>
      <c r="O284" s="119"/>
      <c r="P284" s="119"/>
      <c r="Q284" s="96"/>
      <c r="R284" s="120"/>
      <c r="S284" s="121"/>
      <c r="T284" s="122"/>
    </row>
    <row r="285" spans="1:20">
      <c r="A285" s="126"/>
      <c r="B285" s="117"/>
      <c r="C285" s="118"/>
      <c r="D285" s="141"/>
      <c r="E285" s="118"/>
      <c r="F285" s="141"/>
      <c r="G285" s="118"/>
      <c r="H285" s="39"/>
      <c r="I285" s="118"/>
      <c r="J285" s="39"/>
      <c r="K285" s="118"/>
      <c r="L285" s="39"/>
      <c r="M285" s="119"/>
      <c r="N285" s="119"/>
      <c r="O285" s="119"/>
      <c r="P285" s="119"/>
      <c r="Q285" s="96"/>
      <c r="R285" s="120"/>
      <c r="S285" s="121"/>
      <c r="T285" s="122"/>
    </row>
    <row r="286" spans="1:20">
      <c r="A286" s="126"/>
      <c r="B286" s="117"/>
      <c r="C286" s="118"/>
      <c r="D286" s="141"/>
      <c r="E286" s="118"/>
      <c r="F286" s="141"/>
      <c r="G286" s="118"/>
      <c r="H286" s="39"/>
      <c r="I286" s="118"/>
      <c r="J286" s="39"/>
      <c r="K286" s="118"/>
      <c r="L286" s="39"/>
      <c r="M286" s="119"/>
      <c r="N286" s="119"/>
      <c r="O286" s="119"/>
      <c r="P286" s="119"/>
      <c r="Q286" s="96"/>
      <c r="R286" s="120"/>
      <c r="S286" s="121"/>
      <c r="T286" s="122"/>
    </row>
    <row r="287" spans="1:20">
      <c r="A287" s="126"/>
      <c r="B287" s="117"/>
      <c r="C287" s="118"/>
      <c r="D287" s="141"/>
      <c r="E287" s="118"/>
      <c r="F287" s="141"/>
      <c r="G287" s="118"/>
      <c r="H287" s="39"/>
      <c r="I287" s="118"/>
      <c r="J287" s="39"/>
      <c r="K287" s="118"/>
      <c r="L287" s="39"/>
      <c r="M287" s="119"/>
      <c r="N287" s="119"/>
      <c r="O287" s="119"/>
      <c r="P287" s="119"/>
      <c r="Q287" s="96"/>
      <c r="R287" s="120"/>
      <c r="S287" s="121"/>
      <c r="T287" s="122"/>
    </row>
    <row r="288" spans="1:20">
      <c r="A288" s="126"/>
      <c r="B288" s="117"/>
      <c r="C288" s="118"/>
      <c r="D288" s="141"/>
      <c r="E288" s="118"/>
      <c r="F288" s="141"/>
      <c r="G288" s="118"/>
      <c r="H288" s="39"/>
      <c r="I288" s="118"/>
      <c r="J288" s="39"/>
      <c r="K288" s="118"/>
      <c r="L288" s="39"/>
      <c r="M288" s="119"/>
      <c r="N288" s="119"/>
      <c r="O288" s="119"/>
      <c r="P288" s="119"/>
      <c r="Q288" s="96"/>
      <c r="R288" s="120"/>
      <c r="S288" s="121"/>
      <c r="T288" s="122"/>
    </row>
    <row r="289" spans="1:20">
      <c r="A289" s="126"/>
      <c r="B289" s="117"/>
      <c r="C289" s="118"/>
      <c r="D289" s="141"/>
      <c r="E289" s="118"/>
      <c r="F289" s="141"/>
      <c r="G289" s="118"/>
      <c r="H289" s="39"/>
      <c r="I289" s="118"/>
      <c r="J289" s="39"/>
      <c r="K289" s="118"/>
      <c r="L289" s="39"/>
      <c r="M289" s="119"/>
      <c r="N289" s="119"/>
      <c r="O289" s="119"/>
      <c r="P289" s="119"/>
      <c r="Q289" s="96"/>
      <c r="R289" s="120"/>
      <c r="S289" s="121"/>
      <c r="T289" s="122"/>
    </row>
    <row r="290" spans="1:20">
      <c r="A290" s="126"/>
      <c r="B290" s="117"/>
      <c r="C290" s="118"/>
      <c r="D290" s="141"/>
      <c r="E290" s="118"/>
      <c r="F290" s="141"/>
      <c r="G290" s="118"/>
      <c r="H290" s="39"/>
      <c r="I290" s="118"/>
      <c r="J290" s="39"/>
      <c r="K290" s="118"/>
      <c r="L290" s="39"/>
      <c r="M290" s="119"/>
      <c r="N290" s="119"/>
      <c r="O290" s="119"/>
      <c r="P290" s="119"/>
      <c r="Q290" s="96"/>
      <c r="R290" s="120"/>
      <c r="S290" s="121"/>
      <c r="T290" s="122"/>
    </row>
    <row r="291" spans="1:20">
      <c r="A291" s="126"/>
      <c r="B291" s="117"/>
      <c r="C291" s="118"/>
      <c r="D291" s="141"/>
      <c r="E291" s="118"/>
      <c r="F291" s="141"/>
      <c r="G291" s="118"/>
      <c r="H291" s="39"/>
      <c r="I291" s="118"/>
      <c r="J291" s="39"/>
      <c r="K291" s="118"/>
      <c r="L291" s="39"/>
      <c r="M291" s="119"/>
      <c r="N291" s="119"/>
      <c r="O291" s="119"/>
      <c r="P291" s="119"/>
      <c r="Q291" s="96"/>
      <c r="R291" s="120"/>
      <c r="S291" s="121"/>
      <c r="T291" s="122"/>
    </row>
    <row r="292" spans="1:20">
      <c r="A292" s="126"/>
      <c r="B292" s="117"/>
      <c r="C292" s="118"/>
      <c r="D292" s="141"/>
      <c r="E292" s="118"/>
      <c r="F292" s="141"/>
      <c r="G292" s="118"/>
      <c r="H292" s="39"/>
      <c r="I292" s="118"/>
      <c r="J292" s="39"/>
      <c r="K292" s="118"/>
      <c r="L292" s="39"/>
      <c r="M292" s="119"/>
      <c r="N292" s="119"/>
      <c r="O292" s="119"/>
      <c r="P292" s="119"/>
      <c r="Q292" s="96"/>
      <c r="R292" s="120"/>
      <c r="S292" s="121"/>
      <c r="T292" s="122"/>
    </row>
    <row r="293" spans="1:20">
      <c r="A293" s="126"/>
      <c r="B293" s="117"/>
      <c r="C293" s="118"/>
      <c r="D293" s="141"/>
      <c r="E293" s="118"/>
      <c r="F293" s="141"/>
      <c r="G293" s="118"/>
      <c r="H293" s="39"/>
      <c r="I293" s="118"/>
      <c r="J293" s="39"/>
      <c r="K293" s="118"/>
      <c r="L293" s="39"/>
      <c r="M293" s="119"/>
      <c r="N293" s="119"/>
      <c r="O293" s="119"/>
      <c r="P293" s="119"/>
      <c r="Q293" s="96"/>
      <c r="R293" s="120"/>
      <c r="S293" s="121"/>
      <c r="T293" s="122"/>
    </row>
    <row r="294" spans="1:20">
      <c r="A294" s="126"/>
      <c r="B294" s="117"/>
      <c r="C294" s="118"/>
      <c r="D294" s="141"/>
      <c r="E294" s="118"/>
      <c r="F294" s="141"/>
      <c r="G294" s="118"/>
      <c r="H294" s="39"/>
      <c r="I294" s="118"/>
      <c r="J294" s="39"/>
      <c r="K294" s="118"/>
      <c r="L294" s="39"/>
      <c r="M294" s="119"/>
      <c r="N294" s="119"/>
      <c r="O294" s="119"/>
      <c r="P294" s="119"/>
      <c r="Q294" s="96"/>
      <c r="R294" s="120"/>
      <c r="S294" s="121"/>
      <c r="T294" s="122"/>
    </row>
    <row r="295" spans="1:20">
      <c r="A295" s="126"/>
      <c r="B295" s="117"/>
      <c r="C295" s="118"/>
      <c r="D295" s="141"/>
      <c r="E295" s="118"/>
      <c r="F295" s="141"/>
      <c r="G295" s="118"/>
      <c r="H295" s="39"/>
      <c r="I295" s="118"/>
      <c r="J295" s="39"/>
      <c r="K295" s="118"/>
      <c r="L295" s="39"/>
      <c r="M295" s="119"/>
      <c r="N295" s="119"/>
      <c r="O295" s="119"/>
      <c r="P295" s="119"/>
      <c r="Q295" s="96"/>
      <c r="R295" s="120"/>
      <c r="S295" s="121"/>
      <c r="T295" s="122"/>
    </row>
    <row r="296" spans="1:20">
      <c r="A296" s="126"/>
      <c r="B296" s="117"/>
      <c r="C296" s="118"/>
      <c r="D296" s="141"/>
      <c r="E296" s="118"/>
      <c r="F296" s="141"/>
      <c r="G296" s="118"/>
      <c r="H296" s="39"/>
      <c r="I296" s="118"/>
      <c r="J296" s="39"/>
      <c r="K296" s="118"/>
      <c r="L296" s="39"/>
      <c r="M296" s="119"/>
      <c r="N296" s="119"/>
      <c r="O296" s="119"/>
      <c r="P296" s="119"/>
      <c r="Q296" s="96"/>
      <c r="R296" s="120"/>
      <c r="S296" s="121"/>
      <c r="T296" s="122"/>
    </row>
    <row r="297" spans="1:20">
      <c r="A297" s="126"/>
      <c r="B297" s="117"/>
      <c r="C297" s="118"/>
      <c r="D297" s="141"/>
      <c r="E297" s="118"/>
      <c r="F297" s="141"/>
      <c r="G297" s="118"/>
      <c r="H297" s="39"/>
      <c r="I297" s="118"/>
      <c r="J297" s="39"/>
      <c r="K297" s="118"/>
      <c r="L297" s="39"/>
      <c r="M297" s="119"/>
      <c r="N297" s="119"/>
      <c r="O297" s="119"/>
      <c r="P297" s="119"/>
      <c r="Q297" s="96"/>
      <c r="R297" s="120"/>
      <c r="S297" s="121"/>
      <c r="T297" s="122"/>
    </row>
    <row r="298" spans="1:20">
      <c r="A298" s="126"/>
      <c r="B298" s="117"/>
      <c r="C298" s="118"/>
      <c r="D298" s="141"/>
      <c r="E298" s="118"/>
      <c r="F298" s="141"/>
      <c r="G298" s="118"/>
      <c r="H298" s="39"/>
      <c r="I298" s="118"/>
      <c r="J298" s="39"/>
      <c r="K298" s="118"/>
      <c r="L298" s="39"/>
      <c r="M298" s="119"/>
      <c r="N298" s="119"/>
      <c r="O298" s="119"/>
      <c r="P298" s="119"/>
      <c r="Q298" s="96"/>
      <c r="R298" s="120"/>
      <c r="S298" s="121"/>
      <c r="T298" s="122"/>
    </row>
    <row r="299" spans="1:20">
      <c r="A299" s="126"/>
      <c r="B299" s="117"/>
      <c r="C299" s="118"/>
      <c r="D299" s="141"/>
      <c r="E299" s="118"/>
      <c r="F299" s="141"/>
      <c r="G299" s="118"/>
      <c r="H299" s="39"/>
      <c r="I299" s="118"/>
      <c r="J299" s="39"/>
      <c r="K299" s="118"/>
      <c r="L299" s="39"/>
      <c r="M299" s="119"/>
      <c r="N299" s="119"/>
      <c r="O299" s="119"/>
      <c r="P299" s="119"/>
      <c r="Q299" s="96"/>
      <c r="R299" s="120"/>
      <c r="S299" s="121"/>
      <c r="T299" s="122"/>
    </row>
    <row r="300" spans="1:20">
      <c r="A300" s="126"/>
      <c r="B300" s="117"/>
      <c r="C300" s="118"/>
      <c r="D300" s="141"/>
      <c r="E300" s="118"/>
      <c r="F300" s="141"/>
      <c r="G300" s="118"/>
      <c r="H300" s="39"/>
      <c r="I300" s="118"/>
      <c r="J300" s="39"/>
      <c r="K300" s="118"/>
      <c r="L300" s="39"/>
      <c r="M300" s="119"/>
      <c r="N300" s="119"/>
      <c r="O300" s="119"/>
      <c r="P300" s="119"/>
      <c r="Q300" s="96"/>
      <c r="R300" s="120"/>
      <c r="S300" s="121"/>
      <c r="T300" s="122"/>
    </row>
    <row r="301" spans="1:20">
      <c r="A301" s="126"/>
      <c r="B301" s="117"/>
      <c r="C301" s="118"/>
      <c r="D301" s="141"/>
      <c r="E301" s="118"/>
      <c r="F301" s="141"/>
      <c r="G301" s="118"/>
      <c r="H301" s="39"/>
      <c r="I301" s="118"/>
      <c r="J301" s="39"/>
      <c r="K301" s="118"/>
      <c r="L301" s="39"/>
      <c r="M301" s="119"/>
      <c r="N301" s="119"/>
      <c r="O301" s="119"/>
      <c r="P301" s="119"/>
      <c r="Q301" s="96"/>
      <c r="R301" s="120"/>
      <c r="S301" s="121"/>
      <c r="T301" s="122"/>
    </row>
    <row r="302" spans="1:20">
      <c r="A302" s="126"/>
      <c r="B302" s="117"/>
      <c r="C302" s="118"/>
      <c r="D302" s="141"/>
      <c r="E302" s="118"/>
      <c r="F302" s="141"/>
      <c r="G302" s="118"/>
      <c r="H302" s="39"/>
      <c r="I302" s="118"/>
      <c r="J302" s="39"/>
      <c r="K302" s="118"/>
      <c r="L302" s="39"/>
      <c r="M302" s="119"/>
      <c r="N302" s="119"/>
      <c r="O302" s="119"/>
      <c r="P302" s="119"/>
      <c r="Q302" s="96"/>
      <c r="R302" s="120"/>
      <c r="S302" s="121"/>
      <c r="T302" s="122"/>
    </row>
    <row r="303" spans="1:20">
      <c r="A303" s="126"/>
      <c r="B303" s="117"/>
      <c r="C303" s="118"/>
      <c r="D303" s="141"/>
      <c r="E303" s="118"/>
      <c r="F303" s="141"/>
      <c r="G303" s="118"/>
      <c r="H303" s="39"/>
      <c r="I303" s="118"/>
      <c r="J303" s="39"/>
      <c r="K303" s="118"/>
      <c r="L303" s="39"/>
      <c r="M303" s="119"/>
      <c r="N303" s="119"/>
      <c r="O303" s="119"/>
      <c r="P303" s="119"/>
      <c r="Q303" s="96"/>
      <c r="R303" s="120"/>
      <c r="S303" s="121"/>
      <c r="T303" s="122"/>
    </row>
    <row r="304" spans="1:20">
      <c r="A304" s="126"/>
      <c r="B304" s="117"/>
      <c r="C304" s="118"/>
      <c r="D304" s="141"/>
      <c r="E304" s="118"/>
      <c r="F304" s="141"/>
      <c r="G304" s="118"/>
      <c r="H304" s="39"/>
      <c r="I304" s="118"/>
      <c r="J304" s="39"/>
      <c r="K304" s="118"/>
      <c r="L304" s="39"/>
      <c r="M304" s="119"/>
      <c r="N304" s="119"/>
      <c r="O304" s="119"/>
      <c r="P304" s="119"/>
      <c r="Q304" s="96"/>
      <c r="R304" s="120"/>
      <c r="S304" s="121"/>
      <c r="T304" s="122"/>
    </row>
    <row r="305" spans="1:20">
      <c r="A305" s="126"/>
      <c r="B305" s="117"/>
      <c r="C305" s="118"/>
      <c r="D305" s="141"/>
      <c r="E305" s="118"/>
      <c r="F305" s="141"/>
      <c r="G305" s="118"/>
      <c r="H305" s="39"/>
      <c r="I305" s="118"/>
      <c r="J305" s="39"/>
      <c r="K305" s="118"/>
      <c r="L305" s="39"/>
      <c r="M305" s="119"/>
      <c r="N305" s="119"/>
      <c r="O305" s="119"/>
      <c r="P305" s="119"/>
      <c r="Q305" s="96"/>
      <c r="R305" s="120"/>
      <c r="S305" s="121"/>
      <c r="T305" s="122"/>
    </row>
    <row r="306" spans="1:20">
      <c r="A306" s="126"/>
      <c r="B306" s="117"/>
      <c r="C306" s="118"/>
      <c r="D306" s="141"/>
      <c r="E306" s="118"/>
      <c r="F306" s="141"/>
      <c r="G306" s="118"/>
      <c r="H306" s="39"/>
      <c r="I306" s="118"/>
      <c r="J306" s="39"/>
      <c r="K306" s="118"/>
      <c r="L306" s="39"/>
      <c r="M306" s="119"/>
      <c r="N306" s="119"/>
      <c r="O306" s="119"/>
      <c r="P306" s="119"/>
      <c r="Q306" s="96"/>
      <c r="R306" s="120"/>
      <c r="S306" s="121"/>
      <c r="T306" s="122"/>
    </row>
    <row r="307" spans="1:20">
      <c r="A307" s="126"/>
      <c r="B307" s="117"/>
      <c r="C307" s="118"/>
      <c r="D307" s="141"/>
      <c r="E307" s="118"/>
      <c r="F307" s="141"/>
      <c r="G307" s="118"/>
      <c r="H307" s="39"/>
      <c r="I307" s="118"/>
      <c r="J307" s="39"/>
      <c r="K307" s="118"/>
      <c r="L307" s="39"/>
      <c r="M307" s="119"/>
      <c r="N307" s="119"/>
      <c r="O307" s="119"/>
      <c r="P307" s="119"/>
      <c r="Q307" s="96"/>
      <c r="R307" s="120"/>
      <c r="S307" s="121"/>
      <c r="T307" s="122"/>
    </row>
    <row r="308" spans="1:20">
      <c r="A308" s="126"/>
      <c r="B308" s="44"/>
      <c r="C308" s="118"/>
      <c r="D308" s="141"/>
      <c r="E308" s="123"/>
      <c r="F308" s="141"/>
      <c r="G308" s="118"/>
      <c r="H308" s="39"/>
      <c r="I308" s="118"/>
      <c r="J308" s="39"/>
      <c r="K308" s="118"/>
      <c r="L308" s="39"/>
      <c r="M308" s="119"/>
      <c r="N308" s="119"/>
      <c r="O308" s="119"/>
      <c r="P308" s="119"/>
      <c r="Q308" s="96"/>
      <c r="R308" s="120"/>
      <c r="S308" s="121"/>
      <c r="T308" s="122"/>
    </row>
    <row r="309" spans="1:20">
      <c r="A309" s="126"/>
      <c r="B309" s="44"/>
      <c r="C309" s="118"/>
      <c r="D309" s="141"/>
      <c r="E309" s="123"/>
      <c r="F309" s="141"/>
      <c r="G309" s="118"/>
      <c r="H309" s="39"/>
      <c r="I309" s="118"/>
      <c r="J309" s="39"/>
      <c r="K309" s="118"/>
      <c r="L309" s="39"/>
      <c r="M309" s="119"/>
      <c r="N309" s="119"/>
      <c r="O309" s="119"/>
      <c r="P309" s="119"/>
      <c r="Q309" s="96"/>
      <c r="R309" s="120"/>
      <c r="S309" s="121"/>
      <c r="T309" s="122"/>
    </row>
    <row r="310" spans="1:20">
      <c r="A310" s="126"/>
      <c r="B310" s="44"/>
      <c r="C310" s="118"/>
      <c r="D310" s="141"/>
      <c r="E310" s="123"/>
      <c r="F310" s="141"/>
      <c r="G310" s="118"/>
      <c r="H310" s="39"/>
      <c r="I310" s="118"/>
      <c r="J310" s="39"/>
      <c r="K310" s="118"/>
      <c r="L310" s="39"/>
      <c r="M310" s="119"/>
      <c r="N310" s="119"/>
      <c r="O310" s="119"/>
      <c r="P310" s="119"/>
      <c r="Q310" s="96"/>
      <c r="R310" s="120"/>
      <c r="S310" s="121"/>
      <c r="T310" s="122"/>
    </row>
    <row r="311" spans="1:20">
      <c r="A311" s="126"/>
      <c r="B311" s="44"/>
      <c r="C311" s="118"/>
      <c r="D311" s="141"/>
      <c r="E311" s="123"/>
      <c r="F311" s="141"/>
      <c r="G311" s="118"/>
      <c r="H311" s="39"/>
      <c r="I311" s="118"/>
      <c r="J311" s="39"/>
      <c r="K311" s="118"/>
      <c r="L311" s="39"/>
      <c r="M311" s="119"/>
      <c r="N311" s="119"/>
      <c r="O311" s="119"/>
      <c r="P311" s="119"/>
      <c r="Q311" s="96"/>
      <c r="R311" s="120"/>
      <c r="S311" s="121"/>
      <c r="T311" s="122"/>
    </row>
    <row r="312" spans="1:20">
      <c r="A312" s="126"/>
      <c r="B312" s="44"/>
      <c r="C312" s="118"/>
      <c r="D312" s="141"/>
      <c r="E312" s="123"/>
      <c r="F312" s="141"/>
      <c r="G312" s="118"/>
      <c r="H312" s="39"/>
      <c r="I312" s="118"/>
      <c r="J312" s="39"/>
      <c r="K312" s="118"/>
      <c r="L312" s="39"/>
      <c r="M312" s="119"/>
      <c r="N312" s="119"/>
      <c r="O312" s="119"/>
      <c r="P312" s="119"/>
      <c r="Q312" s="96"/>
      <c r="R312" s="120"/>
      <c r="S312" s="121"/>
      <c r="T312" s="122"/>
    </row>
    <row r="313" spans="1:20">
      <c r="A313" s="126"/>
      <c r="B313" s="124"/>
      <c r="C313" s="118"/>
      <c r="D313" s="141"/>
      <c r="E313" s="123"/>
      <c r="F313" s="141"/>
      <c r="G313" s="118"/>
      <c r="H313" s="39"/>
      <c r="I313" s="118"/>
      <c r="J313" s="39"/>
      <c r="K313" s="118"/>
      <c r="L313" s="39"/>
      <c r="M313" s="119"/>
      <c r="N313" s="119"/>
      <c r="O313" s="119"/>
      <c r="P313" s="119"/>
      <c r="Q313" s="96"/>
      <c r="R313" s="120"/>
      <c r="S313" s="121"/>
      <c r="T313" s="122"/>
    </row>
    <row r="314" spans="1:20">
      <c r="A314" s="126"/>
      <c r="B314" s="44"/>
      <c r="C314" s="118"/>
      <c r="D314" s="141"/>
      <c r="E314" s="123"/>
      <c r="F314" s="141"/>
      <c r="G314" s="118"/>
      <c r="H314" s="39"/>
      <c r="I314" s="118"/>
      <c r="J314" s="39"/>
      <c r="K314" s="118"/>
      <c r="L314" s="39"/>
      <c r="M314" s="119"/>
      <c r="N314" s="119"/>
      <c r="O314" s="119"/>
      <c r="P314" s="119"/>
      <c r="Q314" s="96"/>
      <c r="R314" s="120"/>
      <c r="S314" s="121"/>
      <c r="T314" s="122"/>
    </row>
    <row r="315" spans="1:20">
      <c r="A315" s="126"/>
      <c r="B315" s="117"/>
      <c r="C315" s="118"/>
      <c r="D315" s="141"/>
      <c r="E315" s="118"/>
      <c r="F315" s="141"/>
      <c r="G315" s="118"/>
      <c r="H315" s="39"/>
      <c r="I315" s="118"/>
      <c r="J315" s="39"/>
      <c r="K315" s="118"/>
      <c r="L315" s="39"/>
      <c r="M315" s="119"/>
      <c r="N315" s="119"/>
      <c r="O315" s="119"/>
      <c r="P315" s="119"/>
      <c r="Q315" s="96"/>
      <c r="R315" s="120"/>
      <c r="S315" s="121"/>
      <c r="T315" s="122"/>
    </row>
    <row r="316" spans="1:20">
      <c r="A316" s="126"/>
      <c r="B316" s="117"/>
      <c r="C316" s="118"/>
      <c r="D316" s="141"/>
      <c r="E316" s="118"/>
      <c r="F316" s="141"/>
      <c r="G316" s="118"/>
      <c r="H316" s="39"/>
      <c r="I316" s="118"/>
      <c r="J316" s="39"/>
      <c r="K316" s="118"/>
      <c r="L316" s="39"/>
      <c r="M316" s="119"/>
      <c r="N316" s="119"/>
      <c r="O316" s="119"/>
      <c r="P316" s="119"/>
      <c r="Q316" s="96"/>
      <c r="R316" s="120"/>
      <c r="S316" s="121"/>
      <c r="T316" s="122"/>
    </row>
    <row r="317" spans="1:20">
      <c r="A317" s="126"/>
      <c r="B317" s="117"/>
      <c r="C317" s="118"/>
      <c r="D317" s="141"/>
      <c r="E317" s="118"/>
      <c r="F317" s="141"/>
      <c r="G317" s="118"/>
      <c r="H317" s="39"/>
      <c r="I317" s="118"/>
      <c r="J317" s="39"/>
      <c r="K317" s="118"/>
      <c r="L317" s="39"/>
      <c r="M317" s="119"/>
      <c r="N317" s="119"/>
      <c r="O317" s="119"/>
      <c r="P317" s="119"/>
      <c r="Q317" s="96"/>
      <c r="R317" s="120"/>
      <c r="S317" s="121"/>
      <c r="T317" s="122"/>
    </row>
    <row r="318" spans="1:20">
      <c r="A318" s="126"/>
      <c r="B318" s="117"/>
      <c r="C318" s="118"/>
      <c r="D318" s="141"/>
      <c r="E318" s="118"/>
      <c r="F318" s="141"/>
      <c r="G318" s="118"/>
      <c r="H318" s="39"/>
      <c r="I318" s="118"/>
      <c r="J318" s="39"/>
      <c r="K318" s="118"/>
      <c r="L318" s="39"/>
      <c r="M318" s="119"/>
      <c r="N318" s="119"/>
      <c r="O318" s="119"/>
      <c r="P318" s="119"/>
      <c r="Q318" s="96"/>
      <c r="R318" s="120"/>
      <c r="S318" s="121"/>
      <c r="T318" s="122"/>
    </row>
    <row r="319" spans="1:20">
      <c r="A319" s="126"/>
      <c r="B319" s="117"/>
      <c r="C319" s="118"/>
      <c r="D319" s="141"/>
      <c r="E319" s="118"/>
      <c r="F319" s="141"/>
      <c r="G319" s="118"/>
      <c r="H319" s="39"/>
      <c r="I319" s="118"/>
      <c r="J319" s="39"/>
      <c r="K319" s="118"/>
      <c r="L319" s="39"/>
      <c r="M319" s="119"/>
      <c r="N319" s="119"/>
      <c r="O319" s="119"/>
      <c r="P319" s="119"/>
      <c r="Q319" s="96"/>
      <c r="R319" s="120"/>
      <c r="S319" s="121"/>
      <c r="T319" s="122"/>
    </row>
    <row r="320" spans="1:20">
      <c r="A320" s="126"/>
      <c r="B320" s="117"/>
      <c r="C320" s="118"/>
      <c r="D320" s="141"/>
      <c r="E320" s="118"/>
      <c r="F320" s="141"/>
      <c r="G320" s="118"/>
      <c r="H320" s="39"/>
      <c r="I320" s="118"/>
      <c r="J320" s="39"/>
      <c r="K320" s="118"/>
      <c r="L320" s="39"/>
      <c r="M320" s="119"/>
      <c r="N320" s="119"/>
      <c r="O320" s="119"/>
      <c r="P320" s="119"/>
      <c r="Q320" s="96"/>
      <c r="R320" s="120"/>
      <c r="S320" s="121"/>
      <c r="T320" s="122"/>
    </row>
    <row r="321" spans="1:20">
      <c r="A321" s="126"/>
      <c r="B321" s="117"/>
      <c r="C321" s="118"/>
      <c r="D321" s="141"/>
      <c r="E321" s="118"/>
      <c r="F321" s="141"/>
      <c r="G321" s="118"/>
      <c r="H321" s="39"/>
      <c r="I321" s="118"/>
      <c r="J321" s="39"/>
      <c r="K321" s="118"/>
      <c r="L321" s="39"/>
      <c r="M321" s="119"/>
      <c r="N321" s="119"/>
      <c r="O321" s="119"/>
      <c r="P321" s="119"/>
      <c r="Q321" s="96"/>
      <c r="R321" s="120"/>
      <c r="S321" s="121"/>
      <c r="T321" s="122"/>
    </row>
    <row r="322" spans="1:20">
      <c r="A322" s="126"/>
      <c r="B322" s="117"/>
      <c r="C322" s="118"/>
      <c r="D322" s="141"/>
      <c r="E322" s="118"/>
      <c r="F322" s="141"/>
      <c r="G322" s="118"/>
      <c r="H322" s="39"/>
      <c r="I322" s="118"/>
      <c r="J322" s="39"/>
      <c r="K322" s="118"/>
      <c r="L322" s="39"/>
      <c r="M322" s="119"/>
      <c r="N322" s="119"/>
      <c r="O322" s="119"/>
      <c r="P322" s="119"/>
      <c r="Q322" s="96"/>
      <c r="R322" s="120"/>
      <c r="S322" s="121"/>
      <c r="T322" s="122"/>
    </row>
    <row r="323" spans="1:20">
      <c r="A323" s="126"/>
      <c r="B323" s="117"/>
      <c r="C323" s="118"/>
      <c r="D323" s="141"/>
      <c r="E323" s="118"/>
      <c r="F323" s="141"/>
      <c r="G323" s="118"/>
      <c r="H323" s="39"/>
      <c r="I323" s="118"/>
      <c r="J323" s="39"/>
      <c r="K323" s="118"/>
      <c r="L323" s="39"/>
      <c r="M323" s="119"/>
      <c r="N323" s="119"/>
      <c r="O323" s="119"/>
      <c r="P323" s="119"/>
      <c r="Q323" s="96"/>
      <c r="R323" s="120"/>
      <c r="S323" s="121"/>
      <c r="T323" s="122"/>
    </row>
    <row r="324" spans="1:20">
      <c r="A324" s="126"/>
      <c r="B324" s="117"/>
      <c r="C324" s="118"/>
      <c r="D324" s="141"/>
      <c r="E324" s="118"/>
      <c r="F324" s="141"/>
      <c r="G324" s="118"/>
      <c r="H324" s="39"/>
      <c r="I324" s="118"/>
      <c r="J324" s="39"/>
      <c r="K324" s="118"/>
      <c r="L324" s="39"/>
      <c r="M324" s="119"/>
      <c r="N324" s="119"/>
      <c r="O324" s="119"/>
      <c r="P324" s="119"/>
      <c r="Q324" s="96"/>
      <c r="R324" s="120"/>
      <c r="S324" s="121"/>
      <c r="T324" s="122"/>
    </row>
    <row r="325" spans="1:20">
      <c r="A325" s="126"/>
      <c r="B325" s="117"/>
      <c r="C325" s="118"/>
      <c r="D325" s="141"/>
      <c r="E325" s="118"/>
      <c r="F325" s="141"/>
      <c r="G325" s="118"/>
      <c r="H325" s="39"/>
      <c r="I325" s="118"/>
      <c r="J325" s="39"/>
      <c r="K325" s="118"/>
      <c r="L325" s="39"/>
      <c r="M325" s="119"/>
      <c r="N325" s="119"/>
      <c r="O325" s="119"/>
      <c r="P325" s="119"/>
      <c r="Q325" s="96"/>
      <c r="R325" s="120"/>
      <c r="S325" s="121"/>
      <c r="T325" s="122"/>
    </row>
    <row r="326" spans="1:20">
      <c r="A326" s="126"/>
      <c r="B326" s="117"/>
      <c r="C326" s="118"/>
      <c r="D326" s="141"/>
      <c r="E326" s="118"/>
      <c r="F326" s="141"/>
      <c r="G326" s="118"/>
      <c r="H326" s="39"/>
      <c r="I326" s="118"/>
      <c r="J326" s="39"/>
      <c r="K326" s="118"/>
      <c r="L326" s="39"/>
      <c r="M326" s="119"/>
      <c r="N326" s="119"/>
      <c r="O326" s="119"/>
      <c r="P326" s="119"/>
      <c r="Q326" s="96"/>
      <c r="R326" s="120"/>
      <c r="S326" s="121"/>
      <c r="T326" s="122"/>
    </row>
    <row r="327" spans="1:20">
      <c r="A327" s="126"/>
      <c r="B327" s="117"/>
      <c r="C327" s="118"/>
      <c r="D327" s="141"/>
      <c r="E327" s="118"/>
      <c r="F327" s="141"/>
      <c r="G327" s="118"/>
      <c r="H327" s="39"/>
      <c r="I327" s="118"/>
      <c r="J327" s="39"/>
      <c r="K327" s="118"/>
      <c r="L327" s="39"/>
      <c r="M327" s="119"/>
      <c r="N327" s="119"/>
      <c r="O327" s="119"/>
      <c r="P327" s="119"/>
      <c r="Q327" s="96"/>
      <c r="R327" s="120"/>
      <c r="S327" s="121"/>
      <c r="T327" s="122"/>
    </row>
    <row r="328" spans="1:20">
      <c r="A328" s="126"/>
      <c r="B328" s="117"/>
      <c r="C328" s="118"/>
      <c r="D328" s="141"/>
      <c r="E328" s="118"/>
      <c r="F328" s="141"/>
      <c r="G328" s="118"/>
      <c r="H328" s="39"/>
      <c r="I328" s="118"/>
      <c r="J328" s="39"/>
      <c r="K328" s="118"/>
      <c r="L328" s="39"/>
      <c r="M328" s="119"/>
      <c r="N328" s="119"/>
      <c r="O328" s="119"/>
      <c r="P328" s="119"/>
      <c r="Q328" s="96"/>
      <c r="R328" s="120"/>
      <c r="S328" s="121"/>
      <c r="T328" s="122"/>
    </row>
    <row r="329" spans="1:20">
      <c r="A329" s="126"/>
      <c r="B329" s="117"/>
      <c r="C329" s="118"/>
      <c r="D329" s="141"/>
      <c r="E329" s="118"/>
      <c r="F329" s="141"/>
      <c r="G329" s="118"/>
      <c r="H329" s="39"/>
      <c r="I329" s="118"/>
      <c r="J329" s="39"/>
      <c r="K329" s="118"/>
      <c r="L329" s="39"/>
      <c r="M329" s="119"/>
      <c r="N329" s="119"/>
      <c r="O329" s="119"/>
      <c r="P329" s="119"/>
      <c r="Q329" s="96"/>
      <c r="R329" s="120"/>
      <c r="S329" s="121"/>
      <c r="T329" s="122"/>
    </row>
    <row r="330" spans="1:20">
      <c r="A330" s="126"/>
      <c r="B330" s="137"/>
      <c r="C330" s="126"/>
      <c r="D330" s="142"/>
      <c r="E330" s="126"/>
      <c r="F330" s="142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96"/>
      <c r="R330" s="96"/>
      <c r="S330" s="96"/>
      <c r="T330" s="96"/>
    </row>
    <row r="331" spans="1:20">
      <c r="A331" s="126"/>
      <c r="B331" s="137"/>
      <c r="C331" s="126"/>
      <c r="D331" s="142"/>
      <c r="E331" s="126"/>
      <c r="F331" s="142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96"/>
      <c r="R331" s="96"/>
      <c r="S331" s="96"/>
      <c r="T331" s="96"/>
    </row>
    <row r="332" spans="1:20">
      <c r="A332" s="126"/>
      <c r="B332" s="137"/>
      <c r="C332" s="126"/>
      <c r="D332" s="142"/>
      <c r="E332" s="126"/>
      <c r="F332" s="142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96"/>
      <c r="R332" s="96"/>
      <c r="S332" s="96"/>
      <c r="T332" s="96"/>
    </row>
    <row r="333" spans="1:20">
      <c r="A333" s="126"/>
      <c r="B333" s="137"/>
      <c r="C333" s="126"/>
      <c r="D333" s="142"/>
      <c r="E333" s="126"/>
      <c r="F333" s="142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96"/>
      <c r="R333" s="96"/>
      <c r="S333" s="96"/>
      <c r="T333" s="96"/>
    </row>
    <row r="334" spans="1:20">
      <c r="A334" s="126"/>
      <c r="B334" s="137"/>
      <c r="C334" s="126"/>
      <c r="D334" s="142"/>
      <c r="E334" s="126"/>
      <c r="F334" s="142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96"/>
      <c r="R334" s="96"/>
      <c r="S334" s="96"/>
      <c r="T334" s="96"/>
    </row>
    <row r="335" spans="1:20">
      <c r="A335" s="126"/>
      <c r="B335" s="137"/>
      <c r="C335" s="126"/>
      <c r="D335" s="142"/>
      <c r="E335" s="126"/>
      <c r="F335" s="142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96"/>
      <c r="R335" s="96"/>
      <c r="S335" s="96"/>
      <c r="T335" s="96"/>
    </row>
    <row r="336" spans="1:20">
      <c r="A336" s="126"/>
      <c r="B336" s="137"/>
      <c r="C336" s="126"/>
      <c r="D336" s="142"/>
      <c r="E336" s="126"/>
      <c r="F336" s="142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96"/>
      <c r="R336" s="96"/>
      <c r="S336" s="96"/>
      <c r="T336" s="96"/>
    </row>
    <row r="337" spans="1:20">
      <c r="A337" s="126"/>
      <c r="B337" s="137"/>
      <c r="C337" s="126"/>
      <c r="D337" s="142"/>
      <c r="E337" s="126"/>
      <c r="F337" s="142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96"/>
      <c r="R337" s="96"/>
      <c r="S337" s="96"/>
      <c r="T337" s="96"/>
    </row>
    <row r="338" spans="1:20">
      <c r="A338" s="126"/>
      <c r="B338" s="137"/>
      <c r="C338" s="126"/>
      <c r="D338" s="142"/>
      <c r="E338" s="126"/>
      <c r="F338" s="142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96"/>
      <c r="R338" s="96"/>
      <c r="S338" s="96"/>
      <c r="T338" s="96"/>
    </row>
    <row r="339" spans="1:20">
      <c r="A339" s="126"/>
      <c r="B339" s="137"/>
      <c r="C339" s="126"/>
      <c r="D339" s="142"/>
      <c r="E339" s="126"/>
      <c r="F339" s="142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96"/>
      <c r="R339" s="96"/>
      <c r="S339" s="96"/>
      <c r="T339" s="96"/>
    </row>
    <row r="340" spans="1:20">
      <c r="A340" s="126"/>
      <c r="B340" s="137"/>
      <c r="C340" s="126"/>
      <c r="D340" s="142"/>
      <c r="E340" s="126"/>
      <c r="F340" s="142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96"/>
      <c r="R340" s="96"/>
      <c r="S340" s="96"/>
      <c r="T340" s="96"/>
    </row>
    <row r="341" spans="1:20">
      <c r="A341" s="126"/>
      <c r="B341" s="137"/>
      <c r="C341" s="126"/>
      <c r="D341" s="142"/>
      <c r="E341" s="126"/>
      <c r="F341" s="142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96"/>
      <c r="R341" s="96"/>
      <c r="S341" s="96"/>
      <c r="T341" s="96"/>
    </row>
  </sheetData>
  <sortState ref="A5:P250">
    <sortCondition descending="1" ref="P5:P250"/>
  </sortState>
  <mergeCells count="34">
    <mergeCell ref="T2:T4"/>
    <mergeCell ref="A1:R1"/>
    <mergeCell ref="A2:A4"/>
    <mergeCell ref="B2:B4"/>
    <mergeCell ref="C2:C4"/>
    <mergeCell ref="D2:D4"/>
    <mergeCell ref="E2:E4"/>
    <mergeCell ref="F2:F4"/>
    <mergeCell ref="Q2:Q4"/>
    <mergeCell ref="R2:R4"/>
    <mergeCell ref="G2:O2"/>
    <mergeCell ref="G3:K3"/>
    <mergeCell ref="M3:O3"/>
    <mergeCell ref="B254:O254"/>
    <mergeCell ref="B255:O255"/>
    <mergeCell ref="B256:O256"/>
    <mergeCell ref="B257:O257"/>
    <mergeCell ref="S2:S4"/>
    <mergeCell ref="B268:O268"/>
    <mergeCell ref="B269:O269"/>
    <mergeCell ref="B270:O270"/>
    <mergeCell ref="B271:O271"/>
    <mergeCell ref="B252:P252"/>
    <mergeCell ref="B263:O263"/>
    <mergeCell ref="B264:O264"/>
    <mergeCell ref="B265:O265"/>
    <mergeCell ref="B266:O266"/>
    <mergeCell ref="B267:O267"/>
    <mergeCell ref="B258:O258"/>
    <mergeCell ref="B259:O259"/>
    <mergeCell ref="B260:O260"/>
    <mergeCell ref="B261:O261"/>
    <mergeCell ref="B262:O262"/>
    <mergeCell ref="B253:P25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1"/>
  <sheetViews>
    <sheetView topLeftCell="A305" zoomScale="70" zoomScaleNormal="70" workbookViewId="0">
      <selection activeCell="V318" sqref="V318"/>
    </sheetView>
  </sheetViews>
  <sheetFormatPr defaultColWidth="9.140625" defaultRowHeight="15.75"/>
  <cols>
    <col min="1" max="1" width="9.140625" style="115" customWidth="1"/>
    <col min="2" max="2" width="24.42578125" style="143" customWidth="1"/>
    <col min="3" max="3" width="9.140625" style="154"/>
    <col min="4" max="4" width="29.5703125" style="143" customWidth="1"/>
    <col min="5" max="5" width="9.140625" style="115"/>
    <col min="6" max="6" width="24.28515625" style="143" customWidth="1"/>
    <col min="7" max="7" width="8.140625" style="115" bestFit="1" customWidth="1"/>
    <col min="8" max="8" width="12.42578125" style="115" hidden="1" customWidth="1"/>
    <col min="9" max="9" width="13.28515625" style="115" bestFit="1" customWidth="1"/>
    <col min="10" max="10" width="11.5703125" style="115" hidden="1" customWidth="1"/>
    <col min="11" max="11" width="18" style="115" customWidth="1"/>
    <col min="12" max="12" width="11" style="115" hidden="1" customWidth="1"/>
    <col min="13" max="13" width="11.42578125" style="115" bestFit="1" customWidth="1"/>
    <col min="14" max="14" width="13.28515625" style="115" bestFit="1" customWidth="1"/>
    <col min="15" max="15" width="13.7109375" style="115" bestFit="1" customWidth="1"/>
    <col min="16" max="16" width="9.140625" style="115"/>
    <col min="17" max="17" width="9.140625" style="3"/>
    <col min="18" max="18" width="9.140625" style="3" customWidth="1"/>
    <col min="19" max="19" width="9.28515625" style="3" bestFit="1" customWidth="1"/>
    <col min="20" max="20" width="12.5703125" style="3" customWidth="1"/>
    <col min="21" max="16384" width="9.140625" style="2"/>
  </cols>
  <sheetData>
    <row r="1" spans="1:20" ht="30" customHeight="1">
      <c r="A1" s="189" t="s">
        <v>2007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61"/>
      <c r="R1" s="61"/>
    </row>
    <row r="2" spans="1:20" s="114" customFormat="1" ht="31.5">
      <c r="A2" s="206" t="s">
        <v>0</v>
      </c>
      <c r="B2" s="197" t="s">
        <v>9</v>
      </c>
      <c r="C2" s="211" t="s">
        <v>1</v>
      </c>
      <c r="D2" s="203" t="s">
        <v>2</v>
      </c>
      <c r="E2" s="206" t="s">
        <v>3</v>
      </c>
      <c r="F2" s="197" t="s">
        <v>4</v>
      </c>
      <c r="G2" s="206"/>
      <c r="H2" s="206"/>
      <c r="I2" s="206"/>
      <c r="J2" s="206"/>
      <c r="K2" s="206"/>
      <c r="L2" s="206"/>
      <c r="M2" s="206"/>
      <c r="N2" s="206"/>
      <c r="O2" s="206"/>
      <c r="P2" s="131" t="s">
        <v>6</v>
      </c>
      <c r="Q2" s="206" t="s">
        <v>18</v>
      </c>
      <c r="R2" s="206" t="s">
        <v>5</v>
      </c>
      <c r="S2" s="206" t="s">
        <v>8</v>
      </c>
      <c r="T2" s="206" t="s">
        <v>7</v>
      </c>
    </row>
    <row r="3" spans="1:20" s="114" customFormat="1">
      <c r="A3" s="206"/>
      <c r="B3" s="198"/>
      <c r="C3" s="211"/>
      <c r="D3" s="204"/>
      <c r="E3" s="206"/>
      <c r="F3" s="198"/>
      <c r="G3" s="206" t="s">
        <v>14</v>
      </c>
      <c r="H3" s="206"/>
      <c r="I3" s="206"/>
      <c r="J3" s="206"/>
      <c r="K3" s="206"/>
      <c r="L3" s="131"/>
      <c r="M3" s="206" t="s">
        <v>16</v>
      </c>
      <c r="N3" s="206"/>
      <c r="O3" s="206"/>
      <c r="P3" s="131"/>
      <c r="Q3" s="206"/>
      <c r="R3" s="206"/>
      <c r="S3" s="206"/>
      <c r="T3" s="206"/>
    </row>
    <row r="4" spans="1:20" s="114" customFormat="1" ht="15.75" customHeight="1">
      <c r="A4" s="206"/>
      <c r="B4" s="199"/>
      <c r="C4" s="211"/>
      <c r="D4" s="205"/>
      <c r="E4" s="206"/>
      <c r="F4" s="199"/>
      <c r="G4" s="131" t="s">
        <v>11</v>
      </c>
      <c r="H4" s="131"/>
      <c r="I4" s="131" t="s">
        <v>12</v>
      </c>
      <c r="J4" s="131"/>
      <c r="K4" s="131" t="s">
        <v>13</v>
      </c>
      <c r="L4" s="131"/>
      <c r="M4" s="131" t="s">
        <v>11</v>
      </c>
      <c r="N4" s="131" t="s">
        <v>12</v>
      </c>
      <c r="O4" s="131" t="s">
        <v>15</v>
      </c>
      <c r="P4" s="131" t="s">
        <v>19</v>
      </c>
      <c r="Q4" s="206"/>
      <c r="R4" s="206"/>
      <c r="S4" s="206"/>
      <c r="T4" s="206"/>
    </row>
    <row r="5" spans="1:20" ht="33" customHeight="1">
      <c r="A5" s="37">
        <v>1</v>
      </c>
      <c r="B5" s="28" t="s">
        <v>213</v>
      </c>
      <c r="C5" s="35" t="s">
        <v>1632</v>
      </c>
      <c r="D5" s="28" t="s">
        <v>203</v>
      </c>
      <c r="E5" s="30">
        <v>7</v>
      </c>
      <c r="F5" s="28" t="s">
        <v>208</v>
      </c>
      <c r="G5" s="30">
        <v>27</v>
      </c>
      <c r="H5" s="37"/>
      <c r="I5" s="30">
        <v>8.5</v>
      </c>
      <c r="J5" s="37"/>
      <c r="K5" s="30">
        <v>0.24</v>
      </c>
      <c r="L5" s="19"/>
      <c r="M5" s="11">
        <f t="shared" ref="M5:M68" si="0">IF(G5&lt;&gt;30,(30*G5)/MAX(G$5:G$317),30)</f>
        <v>30</v>
      </c>
      <c r="N5" s="11">
        <f t="shared" ref="N5:N68" si="1">IF(I5&lt;&gt;"",IF(I5=0,0,(10*I5)/MAX(I$5:I$313)),"0")</f>
        <v>8.5</v>
      </c>
      <c r="O5" s="11">
        <f t="shared" ref="O5:O68" si="2">IF(K5&lt;&gt;60,60/(MAX(K$5:K$317)-SMALL(K$5:K$317,COUNTIF(K$5:K$317,"&lt;=0")+1))*(MAX(K$5:K$317)-K5),60)</f>
        <v>59.84771573604062</v>
      </c>
      <c r="P5" s="11">
        <f t="shared" ref="P5:P68" si="3">M5+N5+O5</f>
        <v>98.347715736040612</v>
      </c>
      <c r="Q5" s="52"/>
      <c r="R5" s="11">
        <v>98.347715736040612</v>
      </c>
      <c r="S5" s="18">
        <v>1</v>
      </c>
      <c r="T5" s="52" t="s">
        <v>3251</v>
      </c>
    </row>
    <row r="6" spans="1:20" ht="31.5" customHeight="1">
      <c r="A6" s="19">
        <v>2</v>
      </c>
      <c r="B6" s="28" t="s">
        <v>117</v>
      </c>
      <c r="C6" s="30" t="s">
        <v>1836</v>
      </c>
      <c r="D6" s="28" t="s">
        <v>3191</v>
      </c>
      <c r="E6" s="26">
        <v>8</v>
      </c>
      <c r="F6" s="133" t="s">
        <v>101</v>
      </c>
      <c r="G6" s="30">
        <v>25.5</v>
      </c>
      <c r="H6" s="19"/>
      <c r="I6" s="30">
        <v>10</v>
      </c>
      <c r="J6" s="19"/>
      <c r="K6" s="30">
        <v>0.22</v>
      </c>
      <c r="L6" s="19"/>
      <c r="M6" s="11">
        <f t="shared" si="0"/>
        <v>28.333333333333332</v>
      </c>
      <c r="N6" s="11">
        <f t="shared" si="1"/>
        <v>10</v>
      </c>
      <c r="O6" s="11">
        <f t="shared" si="2"/>
        <v>59.949238578680209</v>
      </c>
      <c r="P6" s="11">
        <f t="shared" si="3"/>
        <v>98.282571912013537</v>
      </c>
      <c r="Q6" s="52"/>
      <c r="R6" s="11">
        <v>98.282571912013537</v>
      </c>
      <c r="S6" s="18">
        <v>1</v>
      </c>
      <c r="T6" s="52" t="s">
        <v>3251</v>
      </c>
    </row>
    <row r="7" spans="1:20" ht="33" customHeight="1">
      <c r="A7" s="37">
        <v>3</v>
      </c>
      <c r="B7" s="28" t="s">
        <v>1799</v>
      </c>
      <c r="C7" s="30" t="s">
        <v>1800</v>
      </c>
      <c r="D7" s="28" t="s">
        <v>3191</v>
      </c>
      <c r="E7" s="26">
        <v>8</v>
      </c>
      <c r="F7" s="133" t="s">
        <v>101</v>
      </c>
      <c r="G7" s="30">
        <v>26.5</v>
      </c>
      <c r="H7" s="19"/>
      <c r="I7" s="30">
        <v>9</v>
      </c>
      <c r="J7" s="19"/>
      <c r="K7" s="30">
        <v>0.32</v>
      </c>
      <c r="L7" s="19"/>
      <c r="M7" s="11">
        <f t="shared" si="0"/>
        <v>29.444444444444443</v>
      </c>
      <c r="N7" s="11">
        <f t="shared" si="1"/>
        <v>9</v>
      </c>
      <c r="O7" s="11">
        <f t="shared" si="2"/>
        <v>59.441624365482241</v>
      </c>
      <c r="P7" s="11">
        <f t="shared" si="3"/>
        <v>97.886068809926684</v>
      </c>
      <c r="Q7" s="52"/>
      <c r="R7" s="11">
        <v>97.886068809926684</v>
      </c>
      <c r="S7" s="18">
        <v>2</v>
      </c>
      <c r="T7" s="52" t="s">
        <v>3251</v>
      </c>
    </row>
    <row r="8" spans="1:20" ht="32.25" customHeight="1">
      <c r="A8" s="19">
        <v>4</v>
      </c>
      <c r="B8" s="28" t="s">
        <v>212</v>
      </c>
      <c r="C8" s="30" t="s">
        <v>1997</v>
      </c>
      <c r="D8" s="28" t="s">
        <v>203</v>
      </c>
      <c r="E8" s="30">
        <v>7</v>
      </c>
      <c r="F8" s="28" t="s">
        <v>208</v>
      </c>
      <c r="G8" s="30">
        <v>27</v>
      </c>
      <c r="H8" s="37"/>
      <c r="I8" s="30">
        <v>8</v>
      </c>
      <c r="J8" s="37"/>
      <c r="K8" s="30">
        <v>0.33</v>
      </c>
      <c r="L8" s="19"/>
      <c r="M8" s="11">
        <f t="shared" si="0"/>
        <v>30</v>
      </c>
      <c r="N8" s="11">
        <f t="shared" si="1"/>
        <v>8</v>
      </c>
      <c r="O8" s="11">
        <f t="shared" si="2"/>
        <v>59.390862944162443</v>
      </c>
      <c r="P8" s="11">
        <f t="shared" si="3"/>
        <v>97.39086294416245</v>
      </c>
      <c r="Q8" s="52"/>
      <c r="R8" s="11">
        <v>97.39086294416245</v>
      </c>
      <c r="S8" s="18">
        <v>3</v>
      </c>
      <c r="T8" s="52" t="s">
        <v>3251</v>
      </c>
    </row>
    <row r="9" spans="1:20" ht="31.5" customHeight="1">
      <c r="A9" s="37">
        <v>5</v>
      </c>
      <c r="B9" s="28" t="s">
        <v>108</v>
      </c>
      <c r="C9" s="30" t="s">
        <v>1549</v>
      </c>
      <c r="D9" s="28" t="s">
        <v>3191</v>
      </c>
      <c r="E9" s="26">
        <v>7</v>
      </c>
      <c r="F9" s="133" t="s">
        <v>105</v>
      </c>
      <c r="G9" s="30">
        <v>25</v>
      </c>
      <c r="H9" s="19"/>
      <c r="I9" s="30">
        <v>9</v>
      </c>
      <c r="J9" s="19"/>
      <c r="K9" s="30">
        <v>0.3</v>
      </c>
      <c r="L9" s="19"/>
      <c r="M9" s="11">
        <f t="shared" si="0"/>
        <v>27.777777777777779</v>
      </c>
      <c r="N9" s="11">
        <f t="shared" si="1"/>
        <v>9</v>
      </c>
      <c r="O9" s="11">
        <f t="shared" si="2"/>
        <v>59.54314720812183</v>
      </c>
      <c r="P9" s="11">
        <f t="shared" si="3"/>
        <v>96.320924985899609</v>
      </c>
      <c r="Q9" s="52"/>
      <c r="R9" s="11">
        <v>96.320924985899609</v>
      </c>
      <c r="S9" s="18">
        <v>4</v>
      </c>
      <c r="T9" s="52" t="s">
        <v>3251</v>
      </c>
    </row>
    <row r="10" spans="1:20" ht="31.5" customHeight="1">
      <c r="A10" s="19">
        <v>6</v>
      </c>
      <c r="B10" s="28" t="s">
        <v>1704</v>
      </c>
      <c r="C10" s="30" t="s">
        <v>1705</v>
      </c>
      <c r="D10" s="28" t="s">
        <v>1224</v>
      </c>
      <c r="E10" s="26">
        <v>8</v>
      </c>
      <c r="F10" s="133" t="s">
        <v>1231</v>
      </c>
      <c r="G10" s="30">
        <v>25.5</v>
      </c>
      <c r="H10" s="19"/>
      <c r="I10" s="30">
        <v>9</v>
      </c>
      <c r="J10" s="19"/>
      <c r="K10" s="30">
        <v>0.41</v>
      </c>
      <c r="L10" s="19"/>
      <c r="M10" s="11">
        <f t="shared" si="0"/>
        <v>28.333333333333332</v>
      </c>
      <c r="N10" s="11">
        <f t="shared" si="1"/>
        <v>9</v>
      </c>
      <c r="O10" s="11">
        <f t="shared" si="2"/>
        <v>58.984771573604071</v>
      </c>
      <c r="P10" s="11">
        <f t="shared" si="3"/>
        <v>96.318104906937407</v>
      </c>
      <c r="Q10" s="52"/>
      <c r="R10" s="11">
        <v>96.318104906937407</v>
      </c>
      <c r="S10" s="18">
        <v>4</v>
      </c>
      <c r="T10" s="52" t="s">
        <v>3251</v>
      </c>
    </row>
    <row r="11" spans="1:20" ht="32.25" customHeight="1">
      <c r="A11" s="37">
        <v>7</v>
      </c>
      <c r="B11" s="28" t="s">
        <v>118</v>
      </c>
      <c r="C11" s="30" t="s">
        <v>1801</v>
      </c>
      <c r="D11" s="28" t="s">
        <v>3191</v>
      </c>
      <c r="E11" s="26">
        <v>8</v>
      </c>
      <c r="F11" s="133" t="s">
        <v>101</v>
      </c>
      <c r="G11" s="30">
        <v>23.5</v>
      </c>
      <c r="H11" s="19"/>
      <c r="I11" s="30">
        <v>10</v>
      </c>
      <c r="J11" s="19"/>
      <c r="K11" s="30">
        <v>0.3</v>
      </c>
      <c r="L11" s="19"/>
      <c r="M11" s="11">
        <f t="shared" si="0"/>
        <v>26.111111111111111</v>
      </c>
      <c r="N11" s="11">
        <f t="shared" si="1"/>
        <v>10</v>
      </c>
      <c r="O11" s="11">
        <f t="shared" si="2"/>
        <v>59.54314720812183</v>
      </c>
      <c r="P11" s="11">
        <f t="shared" si="3"/>
        <v>95.654258319232952</v>
      </c>
      <c r="Q11" s="52"/>
      <c r="R11" s="11">
        <v>95.654258319232952</v>
      </c>
      <c r="S11" s="18">
        <v>5</v>
      </c>
      <c r="T11" s="52" t="s">
        <v>3251</v>
      </c>
    </row>
    <row r="12" spans="1:20" ht="33" customHeight="1">
      <c r="A12" s="19">
        <v>8</v>
      </c>
      <c r="B12" s="28" t="s">
        <v>217</v>
      </c>
      <c r="C12" s="35" t="s">
        <v>1698</v>
      </c>
      <c r="D12" s="28" t="s">
        <v>203</v>
      </c>
      <c r="E12" s="30">
        <v>8</v>
      </c>
      <c r="F12" s="28" t="s">
        <v>204</v>
      </c>
      <c r="G12" s="30">
        <v>23.5</v>
      </c>
      <c r="H12" s="37"/>
      <c r="I12" s="30">
        <v>9.5</v>
      </c>
      <c r="J12" s="37"/>
      <c r="K12" s="30">
        <v>0.25</v>
      </c>
      <c r="L12" s="19"/>
      <c r="M12" s="11">
        <f t="shared" si="0"/>
        <v>26.111111111111111</v>
      </c>
      <c r="N12" s="11">
        <f t="shared" si="1"/>
        <v>9.5</v>
      </c>
      <c r="O12" s="11">
        <f t="shared" si="2"/>
        <v>59.796954314720821</v>
      </c>
      <c r="P12" s="11">
        <f t="shared" si="3"/>
        <v>95.408065425831936</v>
      </c>
      <c r="Q12" s="52"/>
      <c r="R12" s="11">
        <v>95.408065425831936</v>
      </c>
      <c r="S12" s="18">
        <v>6</v>
      </c>
      <c r="T12" s="52" t="s">
        <v>3251</v>
      </c>
    </row>
    <row r="13" spans="1:20" ht="31.5">
      <c r="A13" s="37">
        <v>9</v>
      </c>
      <c r="B13" s="28" t="s">
        <v>211</v>
      </c>
      <c r="C13" s="30" t="s">
        <v>1631</v>
      </c>
      <c r="D13" s="28" t="s">
        <v>203</v>
      </c>
      <c r="E13" s="30">
        <v>7</v>
      </c>
      <c r="F13" s="28" t="s">
        <v>208</v>
      </c>
      <c r="G13" s="30">
        <v>27</v>
      </c>
      <c r="H13" s="19"/>
      <c r="I13" s="30">
        <v>6</v>
      </c>
      <c r="J13" s="19"/>
      <c r="K13" s="30">
        <v>0.33</v>
      </c>
      <c r="L13" s="19"/>
      <c r="M13" s="11">
        <f t="shared" si="0"/>
        <v>30</v>
      </c>
      <c r="N13" s="11">
        <f t="shared" si="1"/>
        <v>6</v>
      </c>
      <c r="O13" s="11">
        <f t="shared" si="2"/>
        <v>59.390862944162443</v>
      </c>
      <c r="P13" s="11">
        <f t="shared" si="3"/>
        <v>95.39086294416245</v>
      </c>
      <c r="Q13" s="52"/>
      <c r="R13" s="11">
        <v>95.39086294416245</v>
      </c>
      <c r="S13" s="18">
        <v>6</v>
      </c>
      <c r="T13" s="52" t="s">
        <v>3251</v>
      </c>
    </row>
    <row r="14" spans="1:20" ht="31.5">
      <c r="A14" s="19">
        <v>10</v>
      </c>
      <c r="B14" s="133" t="s">
        <v>158</v>
      </c>
      <c r="C14" s="30" t="s">
        <v>1714</v>
      </c>
      <c r="D14" s="132" t="s">
        <v>2236</v>
      </c>
      <c r="E14" s="26">
        <v>8</v>
      </c>
      <c r="F14" s="133" t="s">
        <v>154</v>
      </c>
      <c r="G14" s="30">
        <v>25</v>
      </c>
      <c r="H14" s="37"/>
      <c r="I14" s="30">
        <v>8</v>
      </c>
      <c r="J14" s="37"/>
      <c r="K14" s="30">
        <v>0.28999999999999998</v>
      </c>
      <c r="L14" s="19"/>
      <c r="M14" s="11">
        <f t="shared" si="0"/>
        <v>27.777777777777779</v>
      </c>
      <c r="N14" s="11">
        <f t="shared" si="1"/>
        <v>8</v>
      </c>
      <c r="O14" s="11">
        <f t="shared" si="2"/>
        <v>59.593908629441636</v>
      </c>
      <c r="P14" s="11">
        <f t="shared" si="3"/>
        <v>95.371686407219414</v>
      </c>
      <c r="Q14" s="52"/>
      <c r="R14" s="11">
        <v>95.371686407219414</v>
      </c>
      <c r="S14" s="18">
        <v>6</v>
      </c>
      <c r="T14" s="52" t="s">
        <v>3251</v>
      </c>
    </row>
    <row r="15" spans="1:20" ht="31.5">
      <c r="A15" s="37">
        <v>11</v>
      </c>
      <c r="B15" s="28" t="s">
        <v>2006</v>
      </c>
      <c r="C15" s="30" t="s">
        <v>1841</v>
      </c>
      <c r="D15" s="28" t="s">
        <v>1839</v>
      </c>
      <c r="E15" s="26">
        <v>8</v>
      </c>
      <c r="F15" s="133" t="s">
        <v>1840</v>
      </c>
      <c r="G15" s="30">
        <v>24</v>
      </c>
      <c r="H15" s="19"/>
      <c r="I15" s="30">
        <v>9</v>
      </c>
      <c r="J15" s="19"/>
      <c r="K15" s="30">
        <v>0.3</v>
      </c>
      <c r="L15" s="19"/>
      <c r="M15" s="11">
        <f t="shared" si="0"/>
        <v>26.666666666666668</v>
      </c>
      <c r="N15" s="11">
        <f t="shared" si="1"/>
        <v>9</v>
      </c>
      <c r="O15" s="11">
        <f t="shared" si="2"/>
        <v>59.54314720812183</v>
      </c>
      <c r="P15" s="11">
        <f t="shared" si="3"/>
        <v>95.209813874788495</v>
      </c>
      <c r="Q15" s="52"/>
      <c r="R15" s="11">
        <v>95.209813874788495</v>
      </c>
      <c r="S15" s="18">
        <v>7</v>
      </c>
      <c r="T15" s="52" t="s">
        <v>3251</v>
      </c>
    </row>
    <row r="16" spans="1:20" ht="31.5">
      <c r="A16" s="19">
        <v>12</v>
      </c>
      <c r="B16" s="28" t="s">
        <v>110</v>
      </c>
      <c r="C16" s="30" t="s">
        <v>1550</v>
      </c>
      <c r="D16" s="28" t="s">
        <v>3191</v>
      </c>
      <c r="E16" s="26">
        <v>7</v>
      </c>
      <c r="F16" s="133" t="s">
        <v>107</v>
      </c>
      <c r="G16" s="30">
        <v>23</v>
      </c>
      <c r="H16" s="19"/>
      <c r="I16" s="30">
        <v>10</v>
      </c>
      <c r="J16" s="19"/>
      <c r="K16" s="30">
        <v>0.28000000000000003</v>
      </c>
      <c r="L16" s="19"/>
      <c r="M16" s="11">
        <f t="shared" si="0"/>
        <v>25.555555555555557</v>
      </c>
      <c r="N16" s="11">
        <f t="shared" si="1"/>
        <v>10</v>
      </c>
      <c r="O16" s="11">
        <f t="shared" si="2"/>
        <v>59.644670050761434</v>
      </c>
      <c r="P16" s="11">
        <f t="shared" si="3"/>
        <v>95.200225606316991</v>
      </c>
      <c r="Q16" s="52"/>
      <c r="R16" s="11">
        <v>95.200225606316991</v>
      </c>
      <c r="S16" s="18">
        <v>7</v>
      </c>
      <c r="T16" s="52" t="s">
        <v>3251</v>
      </c>
    </row>
    <row r="17" spans="1:21" ht="31.5">
      <c r="A17" s="37">
        <v>13</v>
      </c>
      <c r="B17" s="28" t="s">
        <v>1706</v>
      </c>
      <c r="C17" s="30" t="s">
        <v>1707</v>
      </c>
      <c r="D17" s="28" t="s">
        <v>1224</v>
      </c>
      <c r="E17" s="26">
        <v>8</v>
      </c>
      <c r="F17" s="133" t="s">
        <v>1231</v>
      </c>
      <c r="G17" s="30">
        <v>23</v>
      </c>
      <c r="H17" s="19"/>
      <c r="I17" s="30">
        <v>9.5</v>
      </c>
      <c r="J17" s="19"/>
      <c r="K17" s="30">
        <v>0.21</v>
      </c>
      <c r="L17" s="19"/>
      <c r="M17" s="11">
        <f t="shared" si="0"/>
        <v>25.555555555555557</v>
      </c>
      <c r="N17" s="11">
        <f t="shared" si="1"/>
        <v>9.5</v>
      </c>
      <c r="O17" s="11">
        <f t="shared" si="2"/>
        <v>60.000000000000007</v>
      </c>
      <c r="P17" s="11">
        <f t="shared" si="3"/>
        <v>95.055555555555571</v>
      </c>
      <c r="Q17" s="52"/>
      <c r="R17" s="11">
        <v>95.055555555555571</v>
      </c>
      <c r="S17" s="18">
        <v>8</v>
      </c>
      <c r="T17" s="52" t="s">
        <v>3251</v>
      </c>
    </row>
    <row r="18" spans="1:21" ht="31.5">
      <c r="A18" s="19">
        <v>14</v>
      </c>
      <c r="B18" s="28" t="s">
        <v>1837</v>
      </c>
      <c r="C18" s="30" t="s">
        <v>1838</v>
      </c>
      <c r="D18" s="28" t="s">
        <v>1839</v>
      </c>
      <c r="E18" s="26">
        <v>8</v>
      </c>
      <c r="F18" s="133" t="s">
        <v>1840</v>
      </c>
      <c r="G18" s="30">
        <v>24</v>
      </c>
      <c r="H18" s="19"/>
      <c r="I18" s="30">
        <v>8.5</v>
      </c>
      <c r="J18" s="19"/>
      <c r="K18" s="30">
        <v>0.26</v>
      </c>
      <c r="L18" s="19"/>
      <c r="M18" s="11">
        <f t="shared" si="0"/>
        <v>26.666666666666668</v>
      </c>
      <c r="N18" s="11">
        <f t="shared" si="1"/>
        <v>8.5</v>
      </c>
      <c r="O18" s="11">
        <f t="shared" si="2"/>
        <v>59.746192893401023</v>
      </c>
      <c r="P18" s="11">
        <f t="shared" si="3"/>
        <v>94.912859560067687</v>
      </c>
      <c r="Q18" s="52"/>
      <c r="R18" s="11">
        <v>94.912859560067687</v>
      </c>
      <c r="S18" s="18">
        <v>9</v>
      </c>
      <c r="T18" s="52" t="s">
        <v>3251</v>
      </c>
    </row>
    <row r="19" spans="1:21" ht="31.5">
      <c r="A19" s="37">
        <v>15</v>
      </c>
      <c r="B19" s="28" t="s">
        <v>753</v>
      </c>
      <c r="C19" s="35" t="s">
        <v>1701</v>
      </c>
      <c r="D19" s="28" t="s">
        <v>747</v>
      </c>
      <c r="E19" s="30">
        <v>8</v>
      </c>
      <c r="F19" s="28" t="s">
        <v>748</v>
      </c>
      <c r="G19" s="30">
        <v>24.5</v>
      </c>
      <c r="H19" s="19"/>
      <c r="I19" s="19">
        <v>9.5</v>
      </c>
      <c r="J19" s="19"/>
      <c r="K19" s="30">
        <v>0.57999999999999996</v>
      </c>
      <c r="L19" s="19"/>
      <c r="M19" s="11">
        <f t="shared" si="0"/>
        <v>27.222222222222221</v>
      </c>
      <c r="N19" s="11">
        <f t="shared" si="1"/>
        <v>9.5</v>
      </c>
      <c r="O19" s="11">
        <f t="shared" si="2"/>
        <v>58.121827411167523</v>
      </c>
      <c r="P19" s="11">
        <f t="shared" si="3"/>
        <v>94.844049633389744</v>
      </c>
      <c r="Q19" s="52"/>
      <c r="R19" s="11">
        <v>94.844049633389744</v>
      </c>
      <c r="S19" s="18">
        <v>10</v>
      </c>
      <c r="T19" s="52" t="s">
        <v>3251</v>
      </c>
    </row>
    <row r="20" spans="1:21" ht="31.5">
      <c r="A20" s="19">
        <v>16</v>
      </c>
      <c r="B20" s="28" t="s">
        <v>750</v>
      </c>
      <c r="C20" s="35" t="s">
        <v>1996</v>
      </c>
      <c r="D20" s="28" t="s">
        <v>747</v>
      </c>
      <c r="E20" s="30">
        <v>8</v>
      </c>
      <c r="F20" s="28" t="s">
        <v>748</v>
      </c>
      <c r="G20" s="30">
        <v>25.5</v>
      </c>
      <c r="H20" s="19"/>
      <c r="I20" s="19">
        <v>8</v>
      </c>
      <c r="J20" s="19"/>
      <c r="K20" s="30">
        <v>0.57999999999999996</v>
      </c>
      <c r="L20" s="19"/>
      <c r="M20" s="11">
        <f t="shared" si="0"/>
        <v>28.333333333333332</v>
      </c>
      <c r="N20" s="11">
        <f t="shared" si="1"/>
        <v>8</v>
      </c>
      <c r="O20" s="11">
        <f t="shared" si="2"/>
        <v>58.121827411167523</v>
      </c>
      <c r="P20" s="11">
        <f t="shared" si="3"/>
        <v>94.455160744500859</v>
      </c>
      <c r="Q20" s="52"/>
      <c r="R20" s="11">
        <v>94.455160744500859</v>
      </c>
      <c r="S20" s="18">
        <v>11</v>
      </c>
      <c r="T20" s="52" t="s">
        <v>3251</v>
      </c>
    </row>
    <row r="21" spans="1:21" ht="31.5">
      <c r="A21" s="37">
        <v>17</v>
      </c>
      <c r="B21" s="28" t="s">
        <v>930</v>
      </c>
      <c r="C21" s="30" t="s">
        <v>1786</v>
      </c>
      <c r="D21" s="28" t="s">
        <v>849</v>
      </c>
      <c r="E21" s="19">
        <v>8</v>
      </c>
      <c r="F21" s="28" t="s">
        <v>3159</v>
      </c>
      <c r="G21" s="30">
        <v>23.5</v>
      </c>
      <c r="H21" s="37"/>
      <c r="I21" s="30">
        <v>9</v>
      </c>
      <c r="J21" s="37"/>
      <c r="K21" s="30">
        <v>0.42</v>
      </c>
      <c r="L21" s="19"/>
      <c r="M21" s="11">
        <f t="shared" si="0"/>
        <v>26.111111111111111</v>
      </c>
      <c r="N21" s="11">
        <f t="shared" si="1"/>
        <v>9</v>
      </c>
      <c r="O21" s="11">
        <f t="shared" si="2"/>
        <v>58.934010152284273</v>
      </c>
      <c r="P21" s="11">
        <f t="shared" si="3"/>
        <v>94.045121263395387</v>
      </c>
      <c r="Q21" s="52"/>
      <c r="R21" s="11">
        <v>94.045121263395387</v>
      </c>
      <c r="S21" s="18">
        <v>12</v>
      </c>
      <c r="T21" s="52" t="s">
        <v>3251</v>
      </c>
    </row>
    <row r="22" spans="1:21" s="7" customFormat="1" ht="31.5">
      <c r="A22" s="19">
        <v>18</v>
      </c>
      <c r="B22" s="28" t="s">
        <v>119</v>
      </c>
      <c r="C22" s="30" t="s">
        <v>1835</v>
      </c>
      <c r="D22" s="28" t="s">
        <v>3191</v>
      </c>
      <c r="E22" s="26">
        <v>8</v>
      </c>
      <c r="F22" s="133" t="s">
        <v>101</v>
      </c>
      <c r="G22" s="30">
        <v>22</v>
      </c>
      <c r="H22" s="19"/>
      <c r="I22" s="30">
        <v>10</v>
      </c>
      <c r="J22" s="19"/>
      <c r="K22" s="30">
        <v>0.31</v>
      </c>
      <c r="L22" s="19"/>
      <c r="M22" s="11">
        <f t="shared" si="0"/>
        <v>24.444444444444443</v>
      </c>
      <c r="N22" s="11">
        <f t="shared" si="1"/>
        <v>10</v>
      </c>
      <c r="O22" s="11">
        <f t="shared" si="2"/>
        <v>59.492385786802039</v>
      </c>
      <c r="P22" s="11">
        <f t="shared" si="3"/>
        <v>93.936830231246489</v>
      </c>
      <c r="Q22" s="52"/>
      <c r="R22" s="11">
        <v>93.936830231246489</v>
      </c>
      <c r="S22" s="18">
        <v>13</v>
      </c>
      <c r="T22" s="52" t="s">
        <v>3251</v>
      </c>
      <c r="U22" s="59"/>
    </row>
    <row r="23" spans="1:21" s="7" customFormat="1" ht="32.25" customHeight="1">
      <c r="A23" s="37">
        <v>19</v>
      </c>
      <c r="B23" s="28" t="s">
        <v>120</v>
      </c>
      <c r="C23" s="30" t="s">
        <v>1796</v>
      </c>
      <c r="D23" s="28" t="s">
        <v>3191</v>
      </c>
      <c r="E23" s="26">
        <v>8</v>
      </c>
      <c r="F23" s="133" t="s">
        <v>101</v>
      </c>
      <c r="G23" s="30">
        <v>23.5</v>
      </c>
      <c r="H23" s="19"/>
      <c r="I23" s="30">
        <v>8</v>
      </c>
      <c r="J23" s="19"/>
      <c r="K23" s="30">
        <v>0.28999999999999998</v>
      </c>
      <c r="L23" s="19"/>
      <c r="M23" s="11">
        <f t="shared" si="0"/>
        <v>26.111111111111111</v>
      </c>
      <c r="N23" s="11">
        <f t="shared" si="1"/>
        <v>8</v>
      </c>
      <c r="O23" s="11">
        <f t="shared" si="2"/>
        <v>59.593908629441636</v>
      </c>
      <c r="P23" s="11">
        <f t="shared" si="3"/>
        <v>93.705019740552757</v>
      </c>
      <c r="Q23" s="52"/>
      <c r="R23" s="11">
        <v>93.705019740552757</v>
      </c>
      <c r="S23" s="18">
        <v>14</v>
      </c>
      <c r="T23" s="52" t="s">
        <v>3251</v>
      </c>
      <c r="U23" s="59"/>
    </row>
    <row r="24" spans="1:21" ht="31.5">
      <c r="A24" s="19">
        <v>20</v>
      </c>
      <c r="B24" s="28" t="s">
        <v>906</v>
      </c>
      <c r="C24" s="35" t="s">
        <v>1529</v>
      </c>
      <c r="D24" s="28" t="s">
        <v>849</v>
      </c>
      <c r="E24" s="30">
        <v>7</v>
      </c>
      <c r="F24" s="28" t="s">
        <v>3160</v>
      </c>
      <c r="G24" s="30">
        <v>22.5</v>
      </c>
      <c r="H24" s="19"/>
      <c r="I24" s="19">
        <v>10</v>
      </c>
      <c r="J24" s="19"/>
      <c r="K24" s="19">
        <v>0.49</v>
      </c>
      <c r="L24" s="19"/>
      <c r="M24" s="11">
        <f t="shared" si="0"/>
        <v>25</v>
      </c>
      <c r="N24" s="11">
        <f t="shared" si="1"/>
        <v>10</v>
      </c>
      <c r="O24" s="11">
        <f t="shared" si="2"/>
        <v>58.578680203045693</v>
      </c>
      <c r="P24" s="11">
        <f t="shared" si="3"/>
        <v>93.578680203045693</v>
      </c>
      <c r="Q24" s="52"/>
      <c r="R24" s="11">
        <v>93.578680203045693</v>
      </c>
      <c r="S24" s="18">
        <v>15</v>
      </c>
      <c r="T24" s="52" t="s">
        <v>3251</v>
      </c>
    </row>
    <row r="25" spans="1:21" ht="31.5">
      <c r="A25" s="37">
        <v>21</v>
      </c>
      <c r="B25" s="28" t="s">
        <v>966</v>
      </c>
      <c r="C25" s="30" t="s">
        <v>1650</v>
      </c>
      <c r="D25" s="28" t="s">
        <v>960</v>
      </c>
      <c r="E25" s="26">
        <v>7</v>
      </c>
      <c r="F25" s="133" t="s">
        <v>961</v>
      </c>
      <c r="G25" s="30">
        <v>24</v>
      </c>
      <c r="H25" s="19"/>
      <c r="I25" s="30">
        <v>8</v>
      </c>
      <c r="J25" s="19"/>
      <c r="K25" s="30">
        <v>0.43</v>
      </c>
      <c r="L25" s="19"/>
      <c r="M25" s="11">
        <f t="shared" si="0"/>
        <v>26.666666666666668</v>
      </c>
      <c r="N25" s="11">
        <f t="shared" si="1"/>
        <v>8</v>
      </c>
      <c r="O25" s="11">
        <f t="shared" si="2"/>
        <v>58.883248730964475</v>
      </c>
      <c r="P25" s="11">
        <f t="shared" si="3"/>
        <v>93.549915397631139</v>
      </c>
      <c r="Q25" s="52"/>
      <c r="R25" s="11">
        <v>93.549915397631139</v>
      </c>
      <c r="S25" s="18">
        <v>16</v>
      </c>
      <c r="T25" s="52" t="s">
        <v>3251</v>
      </c>
    </row>
    <row r="26" spans="1:21" ht="31.5">
      <c r="A26" s="19">
        <v>22</v>
      </c>
      <c r="B26" s="28" t="s">
        <v>699</v>
      </c>
      <c r="C26" s="35" t="s">
        <v>1666</v>
      </c>
      <c r="D26" s="28" t="s">
        <v>687</v>
      </c>
      <c r="E26" s="30">
        <v>8</v>
      </c>
      <c r="F26" s="28" t="s">
        <v>695</v>
      </c>
      <c r="G26" s="30">
        <v>23.5</v>
      </c>
      <c r="H26" s="37"/>
      <c r="I26" s="30">
        <v>8</v>
      </c>
      <c r="J26" s="37"/>
      <c r="K26" s="30">
        <v>0.41</v>
      </c>
      <c r="L26" s="19"/>
      <c r="M26" s="11">
        <f t="shared" si="0"/>
        <v>26.111111111111111</v>
      </c>
      <c r="N26" s="11">
        <f t="shared" si="1"/>
        <v>8</v>
      </c>
      <c r="O26" s="11">
        <f t="shared" si="2"/>
        <v>58.984771573604071</v>
      </c>
      <c r="P26" s="11">
        <f t="shared" si="3"/>
        <v>93.095882684715178</v>
      </c>
      <c r="Q26" s="52"/>
      <c r="R26" s="11">
        <v>93.095882684715178</v>
      </c>
      <c r="S26" s="18">
        <v>17</v>
      </c>
      <c r="T26" s="52" t="s">
        <v>3251</v>
      </c>
    </row>
    <row r="27" spans="1:21" ht="31.5">
      <c r="A27" s="37">
        <v>23</v>
      </c>
      <c r="B27" s="28" t="s">
        <v>1742</v>
      </c>
      <c r="C27" s="37" t="s">
        <v>1743</v>
      </c>
      <c r="D27" s="28" t="s">
        <v>687</v>
      </c>
      <c r="E27" s="37">
        <v>8</v>
      </c>
      <c r="F27" s="28" t="s">
        <v>688</v>
      </c>
      <c r="G27" s="19">
        <v>21</v>
      </c>
      <c r="H27" s="19"/>
      <c r="I27" s="30">
        <v>10</v>
      </c>
      <c r="J27" s="19"/>
      <c r="K27" s="30">
        <v>0.3</v>
      </c>
      <c r="L27" s="19"/>
      <c r="M27" s="11">
        <f t="shared" si="0"/>
        <v>23.333333333333332</v>
      </c>
      <c r="N27" s="11">
        <f t="shared" si="1"/>
        <v>10</v>
      </c>
      <c r="O27" s="11">
        <f t="shared" si="2"/>
        <v>59.54314720812183</v>
      </c>
      <c r="P27" s="11">
        <f t="shared" si="3"/>
        <v>92.876480541455152</v>
      </c>
      <c r="Q27" s="52"/>
      <c r="R27" s="11">
        <v>92.876480541455152</v>
      </c>
      <c r="S27" s="18">
        <v>18</v>
      </c>
      <c r="T27" s="52" t="s">
        <v>3251</v>
      </c>
    </row>
    <row r="28" spans="1:21" ht="31.5">
      <c r="A28" s="19">
        <v>24</v>
      </c>
      <c r="B28" s="133" t="s">
        <v>925</v>
      </c>
      <c r="C28" s="35" t="s">
        <v>1785</v>
      </c>
      <c r="D28" s="28" t="s">
        <v>849</v>
      </c>
      <c r="E28" s="19">
        <v>8</v>
      </c>
      <c r="F28" s="28" t="s">
        <v>3159</v>
      </c>
      <c r="G28" s="30">
        <v>21.5</v>
      </c>
      <c r="H28" s="37"/>
      <c r="I28" s="30">
        <v>10</v>
      </c>
      <c r="J28" s="37"/>
      <c r="K28" s="30">
        <v>0.41</v>
      </c>
      <c r="L28" s="19"/>
      <c r="M28" s="11">
        <f t="shared" si="0"/>
        <v>23.888888888888889</v>
      </c>
      <c r="N28" s="11">
        <f t="shared" si="1"/>
        <v>10</v>
      </c>
      <c r="O28" s="11">
        <f t="shared" si="2"/>
        <v>58.984771573604071</v>
      </c>
      <c r="P28" s="11">
        <f t="shared" si="3"/>
        <v>92.87366046249295</v>
      </c>
      <c r="Q28" s="52"/>
      <c r="R28" s="11">
        <v>92.87366046249295</v>
      </c>
      <c r="S28" s="18">
        <v>18</v>
      </c>
      <c r="T28" s="52" t="s">
        <v>3251</v>
      </c>
    </row>
    <row r="29" spans="1:21" ht="31.5">
      <c r="A29" s="37">
        <v>25</v>
      </c>
      <c r="B29" s="28" t="s">
        <v>109</v>
      </c>
      <c r="C29" s="30" t="s">
        <v>1551</v>
      </c>
      <c r="D29" s="28" t="s">
        <v>3191</v>
      </c>
      <c r="E29" s="26">
        <v>7</v>
      </c>
      <c r="F29" s="133" t="s">
        <v>105</v>
      </c>
      <c r="G29" s="30">
        <v>23</v>
      </c>
      <c r="H29" s="19"/>
      <c r="I29" s="30">
        <v>8</v>
      </c>
      <c r="J29" s="19"/>
      <c r="K29" s="30">
        <v>0.36</v>
      </c>
      <c r="L29" s="19"/>
      <c r="M29" s="11">
        <f t="shared" si="0"/>
        <v>25.555555555555557</v>
      </c>
      <c r="N29" s="11">
        <f t="shared" si="1"/>
        <v>8</v>
      </c>
      <c r="O29" s="11">
        <f t="shared" si="2"/>
        <v>59.238578680203055</v>
      </c>
      <c r="P29" s="11">
        <f t="shared" si="3"/>
        <v>92.794134235758605</v>
      </c>
      <c r="Q29" s="52"/>
      <c r="R29" s="11">
        <v>92.794134235758605</v>
      </c>
      <c r="S29" s="18">
        <v>19</v>
      </c>
      <c r="T29" s="52" t="s">
        <v>3251</v>
      </c>
    </row>
    <row r="30" spans="1:21" ht="31.5">
      <c r="A30" s="19">
        <v>26</v>
      </c>
      <c r="B30" s="28" t="s">
        <v>928</v>
      </c>
      <c r="C30" s="30" t="s">
        <v>1731</v>
      </c>
      <c r="D30" s="28" t="s">
        <v>849</v>
      </c>
      <c r="E30" s="19">
        <v>8</v>
      </c>
      <c r="F30" s="28" t="s">
        <v>3159</v>
      </c>
      <c r="G30" s="30">
        <v>22.5</v>
      </c>
      <c r="H30" s="37"/>
      <c r="I30" s="30">
        <v>9</v>
      </c>
      <c r="J30" s="37"/>
      <c r="K30" s="30">
        <v>0.46</v>
      </c>
      <c r="L30" s="19"/>
      <c r="M30" s="11">
        <f t="shared" si="0"/>
        <v>25</v>
      </c>
      <c r="N30" s="11">
        <f t="shared" si="1"/>
        <v>9</v>
      </c>
      <c r="O30" s="11">
        <f t="shared" si="2"/>
        <v>58.73096446700508</v>
      </c>
      <c r="P30" s="11">
        <f t="shared" si="3"/>
        <v>92.73096446700508</v>
      </c>
      <c r="Q30" s="52"/>
      <c r="R30" s="11">
        <v>92.73096446700508</v>
      </c>
      <c r="S30" s="18">
        <v>20</v>
      </c>
      <c r="T30" s="52" t="s">
        <v>3251</v>
      </c>
    </row>
    <row r="31" spans="1:21" ht="31.5">
      <c r="A31" s="37">
        <v>27</v>
      </c>
      <c r="B31" s="28" t="s">
        <v>121</v>
      </c>
      <c r="C31" s="30" t="s">
        <v>1802</v>
      </c>
      <c r="D31" s="28" t="s">
        <v>3191</v>
      </c>
      <c r="E31" s="26">
        <v>8</v>
      </c>
      <c r="F31" s="133" t="s">
        <v>101</v>
      </c>
      <c r="G31" s="30">
        <v>22.5</v>
      </c>
      <c r="H31" s="19"/>
      <c r="I31" s="30">
        <v>8</v>
      </c>
      <c r="J31" s="19"/>
      <c r="K31" s="30">
        <v>0.28000000000000003</v>
      </c>
      <c r="L31" s="19"/>
      <c r="M31" s="11">
        <f t="shared" si="0"/>
        <v>25</v>
      </c>
      <c r="N31" s="11">
        <f t="shared" si="1"/>
        <v>8</v>
      </c>
      <c r="O31" s="11">
        <f t="shared" si="2"/>
        <v>59.644670050761434</v>
      </c>
      <c r="P31" s="11">
        <f t="shared" si="3"/>
        <v>92.644670050761434</v>
      </c>
      <c r="Q31" s="52"/>
      <c r="R31" s="11">
        <v>92.644670050761434</v>
      </c>
      <c r="S31" s="18">
        <v>21</v>
      </c>
      <c r="T31" s="52" t="s">
        <v>3251</v>
      </c>
    </row>
    <row r="32" spans="1:21" ht="31.5">
      <c r="A32" s="19">
        <v>28</v>
      </c>
      <c r="B32" s="28" t="s">
        <v>395</v>
      </c>
      <c r="C32" s="35" t="s">
        <v>1758</v>
      </c>
      <c r="D32" s="28" t="s">
        <v>3152</v>
      </c>
      <c r="E32" s="30">
        <v>8</v>
      </c>
      <c r="F32" s="28" t="s">
        <v>384</v>
      </c>
      <c r="G32" s="30">
        <v>23</v>
      </c>
      <c r="H32" s="37"/>
      <c r="I32" s="30">
        <v>8.6999999999999993</v>
      </c>
      <c r="J32" s="37"/>
      <c r="K32" s="30">
        <v>0.54</v>
      </c>
      <c r="L32" s="19"/>
      <c r="M32" s="11">
        <f t="shared" si="0"/>
        <v>25.555555555555557</v>
      </c>
      <c r="N32" s="11">
        <f t="shared" si="1"/>
        <v>8.6999999999999993</v>
      </c>
      <c r="O32" s="11">
        <f t="shared" si="2"/>
        <v>58.324873096446701</v>
      </c>
      <c r="P32" s="11">
        <f t="shared" si="3"/>
        <v>92.580428652002269</v>
      </c>
      <c r="Q32" s="52"/>
      <c r="R32" s="11">
        <v>92.580428652002269</v>
      </c>
      <c r="S32" s="18">
        <v>21</v>
      </c>
      <c r="T32" s="52" t="s">
        <v>3251</v>
      </c>
    </row>
    <row r="33" spans="1:21" ht="31.5">
      <c r="A33" s="37">
        <v>29</v>
      </c>
      <c r="B33" s="28" t="s">
        <v>900</v>
      </c>
      <c r="C33" s="30" t="s">
        <v>1571</v>
      </c>
      <c r="D33" s="28" t="s">
        <v>849</v>
      </c>
      <c r="E33" s="30">
        <v>7</v>
      </c>
      <c r="F33" s="140" t="s">
        <v>2448</v>
      </c>
      <c r="G33" s="30">
        <v>23.5</v>
      </c>
      <c r="H33" s="19"/>
      <c r="I33" s="19">
        <v>8</v>
      </c>
      <c r="J33" s="19"/>
      <c r="K33" s="30">
        <v>0.54</v>
      </c>
      <c r="L33" s="19"/>
      <c r="M33" s="11">
        <f t="shared" si="0"/>
        <v>26.111111111111111</v>
      </c>
      <c r="N33" s="11">
        <f t="shared" si="1"/>
        <v>8</v>
      </c>
      <c r="O33" s="11">
        <f t="shared" si="2"/>
        <v>58.324873096446701</v>
      </c>
      <c r="P33" s="11">
        <f t="shared" si="3"/>
        <v>92.435984207557823</v>
      </c>
      <c r="Q33" s="52"/>
      <c r="R33" s="11">
        <v>92.435984207557823</v>
      </c>
      <c r="S33" s="18">
        <v>22</v>
      </c>
      <c r="T33" s="52" t="s">
        <v>3251</v>
      </c>
    </row>
    <row r="34" spans="1:21" ht="31.5">
      <c r="A34" s="19">
        <v>30</v>
      </c>
      <c r="B34" s="28" t="s">
        <v>1314</v>
      </c>
      <c r="C34" s="30" t="s">
        <v>2000</v>
      </c>
      <c r="D34" s="28" t="s">
        <v>3158</v>
      </c>
      <c r="E34" s="37">
        <v>8</v>
      </c>
      <c r="F34" s="133" t="s">
        <v>1291</v>
      </c>
      <c r="G34" s="30">
        <v>24</v>
      </c>
      <c r="H34" s="19"/>
      <c r="I34" s="30">
        <v>6</v>
      </c>
      <c r="J34" s="19"/>
      <c r="K34" s="30">
        <v>0.31</v>
      </c>
      <c r="L34" s="19"/>
      <c r="M34" s="11">
        <f t="shared" si="0"/>
        <v>26.666666666666668</v>
      </c>
      <c r="N34" s="11">
        <f t="shared" si="1"/>
        <v>6</v>
      </c>
      <c r="O34" s="11">
        <f t="shared" si="2"/>
        <v>59.492385786802039</v>
      </c>
      <c r="P34" s="11">
        <f t="shared" si="3"/>
        <v>92.159052453468718</v>
      </c>
      <c r="Q34" s="52"/>
      <c r="R34" s="11">
        <v>92.159052453468718</v>
      </c>
      <c r="S34" s="18">
        <v>23</v>
      </c>
      <c r="T34" s="52" t="s">
        <v>3251</v>
      </c>
    </row>
    <row r="35" spans="1:21" ht="31.5" customHeight="1">
      <c r="A35" s="37">
        <v>31</v>
      </c>
      <c r="B35" s="28" t="s">
        <v>1252</v>
      </c>
      <c r="C35" s="30" t="s">
        <v>1562</v>
      </c>
      <c r="D35" s="28" t="s">
        <v>2250</v>
      </c>
      <c r="E35" s="26">
        <v>7</v>
      </c>
      <c r="F35" s="133" t="s">
        <v>1239</v>
      </c>
      <c r="G35" s="30">
        <v>21</v>
      </c>
      <c r="H35" s="19"/>
      <c r="I35" s="30">
        <v>9</v>
      </c>
      <c r="J35" s="19"/>
      <c r="K35" s="30">
        <v>0.28000000000000003</v>
      </c>
      <c r="L35" s="19"/>
      <c r="M35" s="11">
        <f t="shared" si="0"/>
        <v>23.333333333333332</v>
      </c>
      <c r="N35" s="11">
        <f t="shared" si="1"/>
        <v>9</v>
      </c>
      <c r="O35" s="11">
        <f t="shared" si="2"/>
        <v>59.644670050761434</v>
      </c>
      <c r="P35" s="11">
        <f t="shared" si="3"/>
        <v>91.978003384094762</v>
      </c>
      <c r="Q35" s="52"/>
      <c r="R35" s="11">
        <v>91.978003384094762</v>
      </c>
      <c r="S35" s="18">
        <v>24</v>
      </c>
      <c r="T35" s="52" t="s">
        <v>3251</v>
      </c>
    </row>
    <row r="36" spans="1:21" ht="31.5">
      <c r="A36" s="19">
        <v>32</v>
      </c>
      <c r="B36" s="28" t="s">
        <v>394</v>
      </c>
      <c r="C36" s="35" t="s">
        <v>1609</v>
      </c>
      <c r="D36" s="28" t="s">
        <v>3152</v>
      </c>
      <c r="E36" s="30">
        <v>7</v>
      </c>
      <c r="F36" s="28" t="s">
        <v>390</v>
      </c>
      <c r="G36" s="30">
        <v>21</v>
      </c>
      <c r="H36" s="19"/>
      <c r="I36" s="30">
        <v>9</v>
      </c>
      <c r="J36" s="19"/>
      <c r="K36" s="30">
        <v>0.39</v>
      </c>
      <c r="L36" s="19"/>
      <c r="M36" s="11">
        <f t="shared" si="0"/>
        <v>23.333333333333332</v>
      </c>
      <c r="N36" s="11">
        <f t="shared" si="1"/>
        <v>9</v>
      </c>
      <c r="O36" s="11">
        <f t="shared" si="2"/>
        <v>59.086294416243661</v>
      </c>
      <c r="P36" s="11">
        <f t="shared" si="3"/>
        <v>91.419627749576989</v>
      </c>
      <c r="Q36" s="52"/>
      <c r="R36" s="11">
        <v>91.419627749576989</v>
      </c>
      <c r="S36" s="18">
        <v>25</v>
      </c>
      <c r="T36" s="52" t="s">
        <v>3251</v>
      </c>
    </row>
    <row r="37" spans="1:21" ht="31.5">
      <c r="A37" s="37">
        <v>33</v>
      </c>
      <c r="B37" s="28" t="s">
        <v>696</v>
      </c>
      <c r="C37" s="35" t="s">
        <v>1672</v>
      </c>
      <c r="D37" s="28" t="s">
        <v>687</v>
      </c>
      <c r="E37" s="30">
        <v>8</v>
      </c>
      <c r="F37" s="28" t="s">
        <v>695</v>
      </c>
      <c r="G37" s="30">
        <v>20.5</v>
      </c>
      <c r="H37" s="19"/>
      <c r="I37" s="30">
        <v>9</v>
      </c>
      <c r="J37" s="19"/>
      <c r="K37" s="30">
        <v>0.3</v>
      </c>
      <c r="L37" s="19"/>
      <c r="M37" s="11">
        <f t="shared" si="0"/>
        <v>22.777777777777779</v>
      </c>
      <c r="N37" s="11">
        <f t="shared" si="1"/>
        <v>9</v>
      </c>
      <c r="O37" s="11">
        <f t="shared" si="2"/>
        <v>59.54314720812183</v>
      </c>
      <c r="P37" s="11">
        <f t="shared" si="3"/>
        <v>91.320924985899609</v>
      </c>
      <c r="Q37" s="52"/>
      <c r="R37" s="11">
        <v>91.320924985899609</v>
      </c>
      <c r="S37" s="18">
        <v>26</v>
      </c>
      <c r="T37" s="52" t="s">
        <v>3251</v>
      </c>
    </row>
    <row r="38" spans="1:21" ht="31.5">
      <c r="A38" s="19">
        <v>34</v>
      </c>
      <c r="B38" s="28" t="s">
        <v>905</v>
      </c>
      <c r="C38" s="35" t="s">
        <v>1568</v>
      </c>
      <c r="D38" s="28" t="s">
        <v>849</v>
      </c>
      <c r="E38" s="30">
        <v>7</v>
      </c>
      <c r="F38" s="28" t="s">
        <v>3160</v>
      </c>
      <c r="G38" s="30">
        <v>20</v>
      </c>
      <c r="H38" s="19"/>
      <c r="I38" s="19">
        <v>10</v>
      </c>
      <c r="J38" s="19"/>
      <c r="K38" s="19">
        <v>0.39</v>
      </c>
      <c r="L38" s="19"/>
      <c r="M38" s="11">
        <f t="shared" si="0"/>
        <v>22.222222222222221</v>
      </c>
      <c r="N38" s="11">
        <f t="shared" si="1"/>
        <v>10</v>
      </c>
      <c r="O38" s="11">
        <f t="shared" si="2"/>
        <v>59.086294416243661</v>
      </c>
      <c r="P38" s="11">
        <f t="shared" si="3"/>
        <v>91.308516638465875</v>
      </c>
      <c r="Q38" s="52"/>
      <c r="R38" s="11">
        <v>91.308516638465875</v>
      </c>
      <c r="S38" s="18">
        <v>26</v>
      </c>
      <c r="T38" s="52" t="s">
        <v>3251</v>
      </c>
    </row>
    <row r="39" spans="1:21" ht="31.5">
      <c r="A39" s="37">
        <v>35</v>
      </c>
      <c r="B39" s="28" t="s">
        <v>751</v>
      </c>
      <c r="C39" s="35" t="s">
        <v>1635</v>
      </c>
      <c r="D39" s="28" t="s">
        <v>747</v>
      </c>
      <c r="E39" s="30">
        <v>8</v>
      </c>
      <c r="F39" s="28" t="s">
        <v>748</v>
      </c>
      <c r="G39" s="30">
        <v>23</v>
      </c>
      <c r="H39" s="19"/>
      <c r="I39" s="19">
        <v>7</v>
      </c>
      <c r="J39" s="19"/>
      <c r="K39" s="30">
        <v>0.5</v>
      </c>
      <c r="L39" s="19"/>
      <c r="M39" s="11">
        <f t="shared" si="0"/>
        <v>25.555555555555557</v>
      </c>
      <c r="N39" s="11">
        <f t="shared" si="1"/>
        <v>7</v>
      </c>
      <c r="O39" s="11">
        <f t="shared" si="2"/>
        <v>58.527918781725894</v>
      </c>
      <c r="P39" s="11">
        <f t="shared" si="3"/>
        <v>91.083474337281444</v>
      </c>
      <c r="Q39" s="52"/>
      <c r="R39" s="11">
        <v>91.083474337281444</v>
      </c>
      <c r="S39" s="18">
        <v>27</v>
      </c>
      <c r="T39" s="52" t="s">
        <v>3251</v>
      </c>
    </row>
    <row r="40" spans="1:21" ht="31.5">
      <c r="A40" s="19">
        <v>36</v>
      </c>
      <c r="B40" s="133" t="s">
        <v>898</v>
      </c>
      <c r="C40" s="35" t="s">
        <v>1573</v>
      </c>
      <c r="D40" s="28" t="s">
        <v>849</v>
      </c>
      <c r="E40" s="30">
        <v>7</v>
      </c>
      <c r="F40" s="140" t="s">
        <v>2448</v>
      </c>
      <c r="G40" s="30">
        <v>24</v>
      </c>
      <c r="H40" s="19"/>
      <c r="I40" s="30">
        <v>6</v>
      </c>
      <c r="J40" s="19"/>
      <c r="K40" s="30">
        <v>0.55000000000000004</v>
      </c>
      <c r="L40" s="19"/>
      <c r="M40" s="11">
        <f t="shared" si="0"/>
        <v>26.666666666666668</v>
      </c>
      <c r="N40" s="11">
        <f t="shared" si="1"/>
        <v>6</v>
      </c>
      <c r="O40" s="11">
        <f t="shared" si="2"/>
        <v>58.27411167512691</v>
      </c>
      <c r="P40" s="11">
        <f t="shared" si="3"/>
        <v>90.940778341793589</v>
      </c>
      <c r="Q40" s="52"/>
      <c r="R40" s="11">
        <v>90.940778341793589</v>
      </c>
      <c r="S40" s="18">
        <v>28</v>
      </c>
      <c r="T40" s="52" t="s">
        <v>3251</v>
      </c>
    </row>
    <row r="41" spans="1:21" ht="31.5">
      <c r="A41" s="37">
        <v>37</v>
      </c>
      <c r="B41" s="28" t="s">
        <v>1257</v>
      </c>
      <c r="C41" s="30" t="s">
        <v>1775</v>
      </c>
      <c r="D41" s="28" t="s">
        <v>2250</v>
      </c>
      <c r="E41" s="26">
        <v>8</v>
      </c>
      <c r="F41" s="133" t="s">
        <v>1248</v>
      </c>
      <c r="G41" s="30">
        <v>20</v>
      </c>
      <c r="H41" s="19"/>
      <c r="I41" s="30">
        <v>9</v>
      </c>
      <c r="J41" s="19"/>
      <c r="K41" s="30">
        <v>0.27</v>
      </c>
      <c r="L41" s="19"/>
      <c r="M41" s="11">
        <f t="shared" si="0"/>
        <v>22.222222222222221</v>
      </c>
      <c r="N41" s="11">
        <f t="shared" si="1"/>
        <v>9</v>
      </c>
      <c r="O41" s="11">
        <f t="shared" si="2"/>
        <v>59.695431472081232</v>
      </c>
      <c r="P41" s="11">
        <f t="shared" si="3"/>
        <v>90.917653694303453</v>
      </c>
      <c r="Q41" s="52"/>
      <c r="R41" s="11">
        <v>90.917653694303453</v>
      </c>
      <c r="S41" s="18">
        <v>28</v>
      </c>
      <c r="T41" s="52" t="s">
        <v>3251</v>
      </c>
    </row>
    <row r="42" spans="1:21" ht="31.5">
      <c r="A42" s="19">
        <v>38</v>
      </c>
      <c r="B42" s="133" t="s">
        <v>702</v>
      </c>
      <c r="C42" s="35" t="s">
        <v>1663</v>
      </c>
      <c r="D42" s="28" t="s">
        <v>687</v>
      </c>
      <c r="E42" s="30">
        <v>8</v>
      </c>
      <c r="F42" s="28" t="s">
        <v>695</v>
      </c>
      <c r="G42" s="19">
        <v>20</v>
      </c>
      <c r="H42" s="19"/>
      <c r="I42" s="19">
        <v>10</v>
      </c>
      <c r="J42" s="19"/>
      <c r="K42" s="19">
        <v>0.47</v>
      </c>
      <c r="L42" s="19"/>
      <c r="M42" s="11">
        <f t="shared" si="0"/>
        <v>22.222222222222221</v>
      </c>
      <c r="N42" s="11">
        <f t="shared" si="1"/>
        <v>10</v>
      </c>
      <c r="O42" s="11">
        <f t="shared" si="2"/>
        <v>58.680203045685282</v>
      </c>
      <c r="P42" s="11">
        <f t="shared" si="3"/>
        <v>90.902425267907503</v>
      </c>
      <c r="Q42" s="52"/>
      <c r="R42" s="11">
        <v>90.902425267907503</v>
      </c>
      <c r="S42" s="18">
        <v>28</v>
      </c>
      <c r="T42" s="52" t="s">
        <v>3251</v>
      </c>
    </row>
    <row r="43" spans="1:21" ht="31.5">
      <c r="A43" s="37">
        <v>39</v>
      </c>
      <c r="B43" s="133" t="s">
        <v>697</v>
      </c>
      <c r="C43" s="35" t="s">
        <v>1662</v>
      </c>
      <c r="D43" s="28" t="s">
        <v>687</v>
      </c>
      <c r="E43" s="30">
        <v>8</v>
      </c>
      <c r="F43" s="28" t="s">
        <v>695</v>
      </c>
      <c r="G43" s="30">
        <v>20.5</v>
      </c>
      <c r="H43" s="19"/>
      <c r="I43" s="30">
        <v>9</v>
      </c>
      <c r="J43" s="19"/>
      <c r="K43" s="30">
        <v>0.4</v>
      </c>
      <c r="L43" s="19"/>
      <c r="M43" s="11">
        <f t="shared" si="0"/>
        <v>22.777777777777779</v>
      </c>
      <c r="N43" s="11">
        <f t="shared" si="1"/>
        <v>9</v>
      </c>
      <c r="O43" s="11">
        <f t="shared" si="2"/>
        <v>59.035532994923862</v>
      </c>
      <c r="P43" s="11">
        <f t="shared" si="3"/>
        <v>90.813310772701641</v>
      </c>
      <c r="Q43" s="52"/>
      <c r="R43" s="11">
        <v>90.813310772701641</v>
      </c>
      <c r="S43" s="18">
        <v>29</v>
      </c>
      <c r="T43" s="52" t="s">
        <v>3251</v>
      </c>
    </row>
    <row r="44" spans="1:21" ht="31.5">
      <c r="A44" s="19">
        <v>40</v>
      </c>
      <c r="B44" s="28" t="s">
        <v>927</v>
      </c>
      <c r="C44" s="35" t="s">
        <v>1732</v>
      </c>
      <c r="D44" s="28" t="s">
        <v>849</v>
      </c>
      <c r="E44" s="19">
        <v>8</v>
      </c>
      <c r="F44" s="28" t="s">
        <v>3159</v>
      </c>
      <c r="G44" s="30">
        <v>20.5</v>
      </c>
      <c r="H44" s="37"/>
      <c r="I44" s="30">
        <v>9.5</v>
      </c>
      <c r="J44" s="37"/>
      <c r="K44" s="30">
        <v>0.57999999999999996</v>
      </c>
      <c r="L44" s="19"/>
      <c r="M44" s="11">
        <f t="shared" si="0"/>
        <v>22.777777777777779</v>
      </c>
      <c r="N44" s="11">
        <f t="shared" si="1"/>
        <v>9.5</v>
      </c>
      <c r="O44" s="11">
        <f t="shared" si="2"/>
        <v>58.121827411167523</v>
      </c>
      <c r="P44" s="11">
        <f t="shared" si="3"/>
        <v>90.399605188945301</v>
      </c>
      <c r="Q44" s="52"/>
      <c r="R44" s="11">
        <v>90.399605188945301</v>
      </c>
      <c r="S44" s="18">
        <v>30</v>
      </c>
      <c r="T44" s="52" t="s">
        <v>3251</v>
      </c>
    </row>
    <row r="45" spans="1:21" s="7" customFormat="1" ht="31.5">
      <c r="A45" s="37">
        <v>41</v>
      </c>
      <c r="B45" s="28" t="s">
        <v>298</v>
      </c>
      <c r="C45" s="30" t="s">
        <v>1679</v>
      </c>
      <c r="D45" s="28" t="s">
        <v>1675</v>
      </c>
      <c r="E45" s="26">
        <v>8</v>
      </c>
      <c r="F45" s="133" t="s">
        <v>1674</v>
      </c>
      <c r="G45" s="30">
        <v>20.5</v>
      </c>
      <c r="H45" s="19"/>
      <c r="I45" s="30">
        <v>8.5</v>
      </c>
      <c r="J45" s="19"/>
      <c r="K45" s="30">
        <v>0.39</v>
      </c>
      <c r="L45" s="19"/>
      <c r="M45" s="11">
        <f t="shared" si="0"/>
        <v>22.777777777777779</v>
      </c>
      <c r="N45" s="11">
        <f t="shared" si="1"/>
        <v>8.5</v>
      </c>
      <c r="O45" s="11">
        <f t="shared" si="2"/>
        <v>59.086294416243661</v>
      </c>
      <c r="P45" s="11">
        <f t="shared" si="3"/>
        <v>90.364072194021446</v>
      </c>
      <c r="Q45" s="52"/>
      <c r="R45" s="11">
        <v>90.364072194021446</v>
      </c>
      <c r="S45" s="18">
        <v>30</v>
      </c>
      <c r="T45" s="52" t="s">
        <v>3251</v>
      </c>
      <c r="U45" s="59"/>
    </row>
    <row r="46" spans="1:21" ht="32.25" customHeight="1">
      <c r="A46" s="19">
        <v>42</v>
      </c>
      <c r="B46" s="132" t="s">
        <v>30</v>
      </c>
      <c r="C46" s="35" t="s">
        <v>1625</v>
      </c>
      <c r="D46" s="28" t="s">
        <v>88</v>
      </c>
      <c r="E46" s="30">
        <v>7</v>
      </c>
      <c r="F46" s="28" t="s">
        <v>22</v>
      </c>
      <c r="G46" s="30">
        <v>24</v>
      </c>
      <c r="H46" s="37"/>
      <c r="I46" s="30">
        <v>9</v>
      </c>
      <c r="J46" s="37"/>
      <c r="K46" s="30">
        <v>1.26</v>
      </c>
      <c r="L46" s="19"/>
      <c r="M46" s="11">
        <f t="shared" si="0"/>
        <v>26.666666666666668</v>
      </c>
      <c r="N46" s="11">
        <f t="shared" si="1"/>
        <v>9</v>
      </c>
      <c r="O46" s="11">
        <f t="shared" si="2"/>
        <v>54.670050761421329</v>
      </c>
      <c r="P46" s="11">
        <f t="shared" si="3"/>
        <v>90.336717428088008</v>
      </c>
      <c r="Q46" s="52"/>
      <c r="R46" s="11">
        <v>90.336717428088008</v>
      </c>
      <c r="S46" s="18">
        <v>31</v>
      </c>
      <c r="T46" s="52" t="s">
        <v>3251</v>
      </c>
    </row>
    <row r="47" spans="1:21" ht="31.5">
      <c r="A47" s="37">
        <v>43</v>
      </c>
      <c r="B47" s="28" t="s">
        <v>1256</v>
      </c>
      <c r="C47" s="30" t="s">
        <v>1778</v>
      </c>
      <c r="D47" s="28" t="s">
        <v>2250</v>
      </c>
      <c r="E47" s="26">
        <v>8</v>
      </c>
      <c r="F47" s="133" t="s">
        <v>1242</v>
      </c>
      <c r="G47" s="30">
        <v>19.5</v>
      </c>
      <c r="H47" s="19"/>
      <c r="I47" s="30">
        <v>9</v>
      </c>
      <c r="J47" s="19"/>
      <c r="K47" s="30">
        <v>0.28000000000000003</v>
      </c>
      <c r="L47" s="19"/>
      <c r="M47" s="11">
        <f t="shared" si="0"/>
        <v>21.666666666666668</v>
      </c>
      <c r="N47" s="11">
        <f t="shared" si="1"/>
        <v>9</v>
      </c>
      <c r="O47" s="11">
        <f t="shared" si="2"/>
        <v>59.644670050761434</v>
      </c>
      <c r="P47" s="11">
        <f t="shared" si="3"/>
        <v>90.311336717428105</v>
      </c>
      <c r="Q47" s="52"/>
      <c r="R47" s="11">
        <v>90.311336717428105</v>
      </c>
      <c r="S47" s="18">
        <v>31</v>
      </c>
      <c r="T47" s="52" t="s">
        <v>3251</v>
      </c>
    </row>
    <row r="48" spans="1:21" ht="39" customHeight="1">
      <c r="A48" s="19">
        <v>44</v>
      </c>
      <c r="B48" s="28" t="s">
        <v>775</v>
      </c>
      <c r="C48" s="35" t="s">
        <v>1684</v>
      </c>
      <c r="D48" s="28" t="s">
        <v>769</v>
      </c>
      <c r="E48" s="30">
        <v>8</v>
      </c>
      <c r="F48" s="28" t="s">
        <v>770</v>
      </c>
      <c r="G48" s="30">
        <v>20.5</v>
      </c>
      <c r="H48" s="19"/>
      <c r="I48" s="19">
        <v>9</v>
      </c>
      <c r="J48" s="19"/>
      <c r="K48" s="30">
        <v>0.5</v>
      </c>
      <c r="L48" s="19"/>
      <c r="M48" s="11">
        <f t="shared" si="0"/>
        <v>22.777777777777779</v>
      </c>
      <c r="N48" s="11">
        <f t="shared" si="1"/>
        <v>9</v>
      </c>
      <c r="O48" s="11">
        <f t="shared" si="2"/>
        <v>58.527918781725894</v>
      </c>
      <c r="P48" s="11">
        <f t="shared" si="3"/>
        <v>90.305696559503673</v>
      </c>
      <c r="Q48" s="52"/>
      <c r="R48" s="11">
        <v>90.305696559503673</v>
      </c>
      <c r="S48" s="18">
        <v>31</v>
      </c>
      <c r="T48" s="52" t="s">
        <v>3251</v>
      </c>
    </row>
    <row r="49" spans="1:21" ht="32.25" customHeight="1">
      <c r="A49" s="37">
        <v>45</v>
      </c>
      <c r="B49" s="28" t="s">
        <v>774</v>
      </c>
      <c r="C49" s="35" t="s">
        <v>1685</v>
      </c>
      <c r="D49" s="28" t="s">
        <v>769</v>
      </c>
      <c r="E49" s="30">
        <v>8</v>
      </c>
      <c r="F49" s="28" t="s">
        <v>770</v>
      </c>
      <c r="G49" s="30">
        <v>22.5</v>
      </c>
      <c r="H49" s="19"/>
      <c r="I49" s="19">
        <v>10</v>
      </c>
      <c r="J49" s="19"/>
      <c r="K49" s="30">
        <v>1.1399999999999999</v>
      </c>
      <c r="L49" s="19"/>
      <c r="M49" s="11">
        <f t="shared" si="0"/>
        <v>25</v>
      </c>
      <c r="N49" s="11">
        <f t="shared" si="1"/>
        <v>10</v>
      </c>
      <c r="O49" s="11">
        <f t="shared" si="2"/>
        <v>55.279187817258887</v>
      </c>
      <c r="P49" s="11">
        <f t="shared" si="3"/>
        <v>90.279187817258887</v>
      </c>
      <c r="Q49" s="52"/>
      <c r="R49" s="11">
        <v>90.279187817258887</v>
      </c>
      <c r="S49" s="18">
        <v>31</v>
      </c>
      <c r="T49" s="52" t="s">
        <v>3251</v>
      </c>
    </row>
    <row r="50" spans="1:21" ht="31.5">
      <c r="A50" s="19">
        <v>46</v>
      </c>
      <c r="B50" s="28" t="s">
        <v>698</v>
      </c>
      <c r="C50" s="37" t="s">
        <v>1764</v>
      </c>
      <c r="D50" s="28" t="s">
        <v>687</v>
      </c>
      <c r="E50" s="37">
        <v>8</v>
      </c>
      <c r="F50" s="28" t="s">
        <v>695</v>
      </c>
      <c r="G50" s="19">
        <v>22.5</v>
      </c>
      <c r="H50" s="19"/>
      <c r="I50" s="30">
        <v>6</v>
      </c>
      <c r="J50" s="19"/>
      <c r="K50" s="30">
        <v>0.38</v>
      </c>
      <c r="L50" s="19"/>
      <c r="M50" s="11">
        <f t="shared" si="0"/>
        <v>25</v>
      </c>
      <c r="N50" s="11">
        <f t="shared" si="1"/>
        <v>6</v>
      </c>
      <c r="O50" s="11">
        <f t="shared" si="2"/>
        <v>59.137055837563459</v>
      </c>
      <c r="P50" s="11">
        <f t="shared" si="3"/>
        <v>90.137055837563452</v>
      </c>
      <c r="Q50" s="52"/>
      <c r="R50" s="11">
        <v>90.137055837563452</v>
      </c>
      <c r="S50" s="18">
        <v>32</v>
      </c>
      <c r="T50" s="52" t="s">
        <v>3251</v>
      </c>
    </row>
    <row r="51" spans="1:21" ht="31.5">
      <c r="A51" s="37">
        <v>47</v>
      </c>
      <c r="B51" s="152" t="s">
        <v>593</v>
      </c>
      <c r="C51" s="35" t="s">
        <v>1848</v>
      </c>
      <c r="D51" s="151" t="s">
        <v>440</v>
      </c>
      <c r="E51" s="30">
        <v>8</v>
      </c>
      <c r="F51" s="28" t="s">
        <v>587</v>
      </c>
      <c r="G51" s="30">
        <v>19</v>
      </c>
      <c r="H51" s="37"/>
      <c r="I51" s="30">
        <v>9.9</v>
      </c>
      <c r="J51" s="37"/>
      <c r="K51" s="30">
        <v>0.39</v>
      </c>
      <c r="L51" s="19"/>
      <c r="M51" s="11">
        <f t="shared" si="0"/>
        <v>21.111111111111111</v>
      </c>
      <c r="N51" s="11">
        <f t="shared" si="1"/>
        <v>9.9</v>
      </c>
      <c r="O51" s="11">
        <f t="shared" si="2"/>
        <v>59.086294416243661</v>
      </c>
      <c r="P51" s="11">
        <f t="shared" si="3"/>
        <v>90.097405527354766</v>
      </c>
      <c r="Q51" s="52"/>
      <c r="R51" s="11">
        <v>90.097405527354766</v>
      </c>
      <c r="S51" s="18">
        <v>32</v>
      </c>
      <c r="T51" s="52" t="s">
        <v>3251</v>
      </c>
    </row>
    <row r="52" spans="1:21" ht="31.5">
      <c r="A52" s="19">
        <v>48</v>
      </c>
      <c r="B52" s="28" t="s">
        <v>1255</v>
      </c>
      <c r="C52" s="30" t="s">
        <v>1777</v>
      </c>
      <c r="D52" s="28" t="s">
        <v>2250</v>
      </c>
      <c r="E52" s="26">
        <v>8</v>
      </c>
      <c r="F52" s="133" t="s">
        <v>1242</v>
      </c>
      <c r="G52" s="30">
        <v>19</v>
      </c>
      <c r="H52" s="19"/>
      <c r="I52" s="30">
        <v>9</v>
      </c>
      <c r="J52" s="19"/>
      <c r="K52" s="30">
        <v>0.26</v>
      </c>
      <c r="L52" s="19"/>
      <c r="M52" s="11">
        <f t="shared" si="0"/>
        <v>21.111111111111111</v>
      </c>
      <c r="N52" s="11">
        <f t="shared" si="1"/>
        <v>9</v>
      </c>
      <c r="O52" s="11">
        <f t="shared" si="2"/>
        <v>59.746192893401023</v>
      </c>
      <c r="P52" s="11">
        <f t="shared" si="3"/>
        <v>89.85730400451213</v>
      </c>
      <c r="Q52" s="52"/>
      <c r="R52" s="11">
        <v>89.85730400451213</v>
      </c>
      <c r="S52" s="18">
        <v>33</v>
      </c>
      <c r="T52" s="52" t="s">
        <v>3251</v>
      </c>
    </row>
    <row r="53" spans="1:21" ht="31.5">
      <c r="A53" s="37">
        <v>49</v>
      </c>
      <c r="B53" s="133" t="s">
        <v>899</v>
      </c>
      <c r="C53" s="156" t="s">
        <v>1572</v>
      </c>
      <c r="D53" s="28" t="s">
        <v>849</v>
      </c>
      <c r="E53" s="30">
        <v>7</v>
      </c>
      <c r="F53" s="140" t="s">
        <v>2448</v>
      </c>
      <c r="G53" s="30">
        <v>23.5</v>
      </c>
      <c r="H53" s="19"/>
      <c r="I53" s="30">
        <v>5</v>
      </c>
      <c r="J53" s="19"/>
      <c r="K53" s="26">
        <v>0.49</v>
      </c>
      <c r="L53" s="19"/>
      <c r="M53" s="11">
        <f t="shared" si="0"/>
        <v>26.111111111111111</v>
      </c>
      <c r="N53" s="11">
        <f t="shared" si="1"/>
        <v>5</v>
      </c>
      <c r="O53" s="11">
        <f t="shared" si="2"/>
        <v>58.578680203045693</v>
      </c>
      <c r="P53" s="11">
        <f t="shared" si="3"/>
        <v>89.689791314156807</v>
      </c>
      <c r="Q53" s="52"/>
      <c r="R53" s="11">
        <v>89.689791314156807</v>
      </c>
      <c r="S53" s="18">
        <v>34</v>
      </c>
      <c r="T53" s="52" t="s">
        <v>3251</v>
      </c>
    </row>
    <row r="54" spans="1:21" s="7" customFormat="1" ht="31.5">
      <c r="A54" s="19">
        <v>50</v>
      </c>
      <c r="B54" s="28" t="s">
        <v>1258</v>
      </c>
      <c r="C54" s="30" t="s">
        <v>1774</v>
      </c>
      <c r="D54" s="28" t="s">
        <v>2250</v>
      </c>
      <c r="E54" s="26">
        <v>8</v>
      </c>
      <c r="F54" s="133" t="s">
        <v>1248</v>
      </c>
      <c r="G54" s="30">
        <v>19</v>
      </c>
      <c r="H54" s="19"/>
      <c r="I54" s="30">
        <v>9</v>
      </c>
      <c r="J54" s="19"/>
      <c r="K54" s="30">
        <v>0.32</v>
      </c>
      <c r="L54" s="19"/>
      <c r="M54" s="11">
        <f t="shared" si="0"/>
        <v>21.111111111111111</v>
      </c>
      <c r="N54" s="11">
        <f t="shared" si="1"/>
        <v>9</v>
      </c>
      <c r="O54" s="11">
        <f t="shared" si="2"/>
        <v>59.441624365482241</v>
      </c>
      <c r="P54" s="11">
        <f t="shared" si="3"/>
        <v>89.552735476593355</v>
      </c>
      <c r="Q54" s="52"/>
      <c r="R54" s="11">
        <v>89.552735476593355</v>
      </c>
      <c r="S54" s="18">
        <v>35</v>
      </c>
      <c r="T54" s="52" t="s">
        <v>3251</v>
      </c>
      <c r="U54" s="59"/>
    </row>
    <row r="55" spans="1:21" s="7" customFormat="1" ht="31.5">
      <c r="A55" s="37">
        <v>51</v>
      </c>
      <c r="B55" s="133" t="s">
        <v>693</v>
      </c>
      <c r="C55" s="35" t="s">
        <v>1608</v>
      </c>
      <c r="D55" s="28" t="s">
        <v>687</v>
      </c>
      <c r="E55" s="30">
        <v>7</v>
      </c>
      <c r="F55" s="28" t="s">
        <v>692</v>
      </c>
      <c r="G55" s="30">
        <v>19</v>
      </c>
      <c r="H55" s="19"/>
      <c r="I55" s="19">
        <v>9</v>
      </c>
      <c r="J55" s="19"/>
      <c r="K55" s="19">
        <v>0.33</v>
      </c>
      <c r="L55" s="19"/>
      <c r="M55" s="11">
        <f t="shared" si="0"/>
        <v>21.111111111111111</v>
      </c>
      <c r="N55" s="11">
        <f t="shared" si="1"/>
        <v>9</v>
      </c>
      <c r="O55" s="11">
        <f t="shared" si="2"/>
        <v>59.390862944162443</v>
      </c>
      <c r="P55" s="11">
        <f t="shared" si="3"/>
        <v>89.50197405527355</v>
      </c>
      <c r="Q55" s="52"/>
      <c r="R55" s="11">
        <v>89.50197405527355</v>
      </c>
      <c r="S55" s="18">
        <v>36</v>
      </c>
      <c r="T55" s="52" t="s">
        <v>3251</v>
      </c>
      <c r="U55" s="59"/>
    </row>
    <row r="56" spans="1:21" s="7" customFormat="1" ht="31.5">
      <c r="A56" s="19">
        <v>52</v>
      </c>
      <c r="B56" s="28" t="s">
        <v>222</v>
      </c>
      <c r="C56" s="30" t="s">
        <v>1688</v>
      </c>
      <c r="D56" s="28" t="s">
        <v>203</v>
      </c>
      <c r="E56" s="30">
        <v>8</v>
      </c>
      <c r="F56" s="28" t="s">
        <v>204</v>
      </c>
      <c r="G56" s="30">
        <v>20</v>
      </c>
      <c r="H56" s="37"/>
      <c r="I56" s="30">
        <v>8.5</v>
      </c>
      <c r="J56" s="37"/>
      <c r="K56" s="30">
        <v>0.46</v>
      </c>
      <c r="L56" s="19"/>
      <c r="M56" s="11">
        <f t="shared" si="0"/>
        <v>22.222222222222221</v>
      </c>
      <c r="N56" s="11">
        <f t="shared" si="1"/>
        <v>8.5</v>
      </c>
      <c r="O56" s="11">
        <f t="shared" si="2"/>
        <v>58.73096446700508</v>
      </c>
      <c r="P56" s="11">
        <f t="shared" si="3"/>
        <v>89.453186689227294</v>
      </c>
      <c r="Q56" s="52"/>
      <c r="R56" s="11">
        <v>89.453186689227294</v>
      </c>
      <c r="S56" s="18">
        <v>36</v>
      </c>
      <c r="T56" s="52" t="s">
        <v>3251</v>
      </c>
      <c r="U56" s="59"/>
    </row>
    <row r="57" spans="1:21" s="7" customFormat="1" ht="31.5">
      <c r="A57" s="37">
        <v>53</v>
      </c>
      <c r="B57" s="28" t="s">
        <v>221</v>
      </c>
      <c r="C57" s="35" t="s">
        <v>1699</v>
      </c>
      <c r="D57" s="28" t="s">
        <v>203</v>
      </c>
      <c r="E57" s="30">
        <v>8</v>
      </c>
      <c r="F57" s="28" t="s">
        <v>204</v>
      </c>
      <c r="G57" s="30">
        <v>19</v>
      </c>
      <c r="H57" s="19"/>
      <c r="I57" s="30">
        <v>9</v>
      </c>
      <c r="J57" s="19"/>
      <c r="K57" s="19">
        <v>0.36</v>
      </c>
      <c r="L57" s="19"/>
      <c r="M57" s="11">
        <f t="shared" si="0"/>
        <v>21.111111111111111</v>
      </c>
      <c r="N57" s="11">
        <f t="shared" si="1"/>
        <v>9</v>
      </c>
      <c r="O57" s="11">
        <f t="shared" si="2"/>
        <v>59.238578680203055</v>
      </c>
      <c r="P57" s="11">
        <f t="shared" si="3"/>
        <v>89.349689791314162</v>
      </c>
      <c r="Q57" s="52"/>
      <c r="R57" s="11">
        <v>89.349689791314162</v>
      </c>
      <c r="S57" s="18">
        <v>37</v>
      </c>
      <c r="T57" s="52" t="s">
        <v>3251</v>
      </c>
      <c r="U57" s="59"/>
    </row>
    <row r="58" spans="1:21" s="7" customFormat="1" ht="31.5">
      <c r="A58" s="19">
        <v>54</v>
      </c>
      <c r="B58" s="133" t="s">
        <v>701</v>
      </c>
      <c r="C58" s="30" t="s">
        <v>1670</v>
      </c>
      <c r="D58" s="28" t="s">
        <v>687</v>
      </c>
      <c r="E58" s="30">
        <v>8</v>
      </c>
      <c r="F58" s="28" t="s">
        <v>695</v>
      </c>
      <c r="G58" s="30">
        <v>20</v>
      </c>
      <c r="H58" s="19"/>
      <c r="I58" s="30">
        <v>8</v>
      </c>
      <c r="J58" s="19"/>
      <c r="K58" s="30">
        <v>0.39</v>
      </c>
      <c r="L58" s="19"/>
      <c r="M58" s="11">
        <f t="shared" si="0"/>
        <v>22.222222222222221</v>
      </c>
      <c r="N58" s="11">
        <f t="shared" si="1"/>
        <v>8</v>
      </c>
      <c r="O58" s="11">
        <f t="shared" si="2"/>
        <v>59.086294416243661</v>
      </c>
      <c r="P58" s="11">
        <f t="shared" si="3"/>
        <v>89.308516638465875</v>
      </c>
      <c r="Q58" s="52"/>
      <c r="R58" s="11">
        <v>89.308516638465875</v>
      </c>
      <c r="S58" s="18">
        <v>37</v>
      </c>
      <c r="T58" s="52" t="s">
        <v>3251</v>
      </c>
      <c r="U58" s="59"/>
    </row>
    <row r="59" spans="1:21" s="7" customFormat="1" ht="31.5">
      <c r="A59" s="37">
        <v>55</v>
      </c>
      <c r="B59" s="28" t="s">
        <v>690</v>
      </c>
      <c r="C59" s="30" t="s">
        <v>1607</v>
      </c>
      <c r="D59" s="28" t="s">
        <v>687</v>
      </c>
      <c r="E59" s="26">
        <v>7</v>
      </c>
      <c r="F59" s="133" t="s">
        <v>692</v>
      </c>
      <c r="G59" s="30">
        <v>18</v>
      </c>
      <c r="H59" s="19"/>
      <c r="I59" s="30">
        <v>10</v>
      </c>
      <c r="J59" s="19"/>
      <c r="K59" s="30">
        <v>0.36</v>
      </c>
      <c r="L59" s="19"/>
      <c r="M59" s="11">
        <f t="shared" si="0"/>
        <v>20</v>
      </c>
      <c r="N59" s="11">
        <f t="shared" si="1"/>
        <v>10</v>
      </c>
      <c r="O59" s="11">
        <f t="shared" si="2"/>
        <v>59.238578680203055</v>
      </c>
      <c r="P59" s="11">
        <f t="shared" si="3"/>
        <v>89.238578680203062</v>
      </c>
      <c r="Q59" s="52"/>
      <c r="R59" s="11">
        <v>89.238578680203062</v>
      </c>
      <c r="S59" s="18">
        <v>38</v>
      </c>
      <c r="T59" s="52" t="s">
        <v>3251</v>
      </c>
      <c r="U59" s="59"/>
    </row>
    <row r="60" spans="1:21" s="7" customFormat="1" ht="31.5">
      <c r="A60" s="19">
        <v>56</v>
      </c>
      <c r="B60" s="28" t="s">
        <v>214</v>
      </c>
      <c r="C60" s="35" t="s">
        <v>1633</v>
      </c>
      <c r="D60" s="28" t="s">
        <v>203</v>
      </c>
      <c r="E60" s="30">
        <v>7</v>
      </c>
      <c r="F60" s="28" t="s">
        <v>208</v>
      </c>
      <c r="G60" s="30">
        <v>18</v>
      </c>
      <c r="H60" s="19"/>
      <c r="I60" s="30">
        <v>10</v>
      </c>
      <c r="J60" s="19"/>
      <c r="K60" s="19">
        <v>0.41</v>
      </c>
      <c r="L60" s="19"/>
      <c r="M60" s="11">
        <f t="shared" si="0"/>
        <v>20</v>
      </c>
      <c r="N60" s="11">
        <f t="shared" si="1"/>
        <v>10</v>
      </c>
      <c r="O60" s="11">
        <f t="shared" si="2"/>
        <v>58.984771573604071</v>
      </c>
      <c r="P60" s="11">
        <f t="shared" si="3"/>
        <v>88.984771573604064</v>
      </c>
      <c r="Q60" s="52"/>
      <c r="R60" s="11">
        <v>88.984771573604064</v>
      </c>
      <c r="S60" s="18">
        <v>39</v>
      </c>
      <c r="T60" s="52" t="s">
        <v>3251</v>
      </c>
      <c r="U60" s="59"/>
    </row>
    <row r="61" spans="1:21" s="7" customFormat="1" ht="31.5">
      <c r="A61" s="37">
        <v>57</v>
      </c>
      <c r="B61" s="28" t="s">
        <v>760</v>
      </c>
      <c r="C61" s="30" t="s">
        <v>1638</v>
      </c>
      <c r="D61" s="28" t="s">
        <v>747</v>
      </c>
      <c r="E61" s="26">
        <v>7</v>
      </c>
      <c r="F61" s="133" t="s">
        <v>756</v>
      </c>
      <c r="G61" s="30">
        <v>23</v>
      </c>
      <c r="H61" s="19"/>
      <c r="I61" s="30">
        <v>7.5</v>
      </c>
      <c r="J61" s="19"/>
      <c r="K61" s="30">
        <v>1.03</v>
      </c>
      <c r="L61" s="19"/>
      <c r="M61" s="11">
        <f t="shared" si="0"/>
        <v>25.555555555555557</v>
      </c>
      <c r="N61" s="11">
        <f t="shared" si="1"/>
        <v>7.5</v>
      </c>
      <c r="O61" s="11">
        <f t="shared" si="2"/>
        <v>55.83756345177666</v>
      </c>
      <c r="P61" s="11">
        <f t="shared" si="3"/>
        <v>88.893119007332217</v>
      </c>
      <c r="Q61" s="52"/>
      <c r="R61" s="11">
        <v>88.893119007332217</v>
      </c>
      <c r="S61" s="18">
        <v>40</v>
      </c>
      <c r="T61" s="52" t="s">
        <v>3251</v>
      </c>
      <c r="U61" s="59"/>
    </row>
    <row r="62" spans="1:21" s="7" customFormat="1" ht="31.5">
      <c r="A62" s="19">
        <v>58</v>
      </c>
      <c r="B62" s="28" t="s">
        <v>1312</v>
      </c>
      <c r="C62" s="30" t="s">
        <v>1738</v>
      </c>
      <c r="D62" s="28" t="s">
        <v>3158</v>
      </c>
      <c r="E62" s="37">
        <v>8</v>
      </c>
      <c r="F62" s="133" t="s">
        <v>1291</v>
      </c>
      <c r="G62" s="30">
        <v>24</v>
      </c>
      <c r="H62" s="19"/>
      <c r="I62" s="30">
        <v>3</v>
      </c>
      <c r="J62" s="19"/>
      <c r="K62" s="30">
        <v>0.39</v>
      </c>
      <c r="L62" s="19"/>
      <c r="M62" s="11">
        <f t="shared" si="0"/>
        <v>26.666666666666668</v>
      </c>
      <c r="N62" s="11">
        <f t="shared" si="1"/>
        <v>3</v>
      </c>
      <c r="O62" s="11">
        <f t="shared" si="2"/>
        <v>59.086294416243661</v>
      </c>
      <c r="P62" s="11">
        <f t="shared" si="3"/>
        <v>88.752961082910332</v>
      </c>
      <c r="Q62" s="52"/>
      <c r="R62" s="11">
        <v>88.752961082910332</v>
      </c>
      <c r="S62" s="18">
        <v>41</v>
      </c>
      <c r="T62" s="52" t="s">
        <v>3251</v>
      </c>
      <c r="U62" s="59"/>
    </row>
    <row r="63" spans="1:21" s="7" customFormat="1" ht="31.5">
      <c r="A63" s="37">
        <v>59</v>
      </c>
      <c r="B63" s="132" t="s">
        <v>98</v>
      </c>
      <c r="C63" s="35" t="s">
        <v>1683</v>
      </c>
      <c r="D63" s="28" t="s">
        <v>88</v>
      </c>
      <c r="E63" s="37">
        <v>8</v>
      </c>
      <c r="F63" s="28" t="s">
        <v>22</v>
      </c>
      <c r="G63" s="30">
        <v>22.5</v>
      </c>
      <c r="H63" s="37"/>
      <c r="I63" s="30">
        <v>8.5</v>
      </c>
      <c r="J63" s="37"/>
      <c r="K63" s="30">
        <v>1.1599999999999999</v>
      </c>
      <c r="L63" s="19"/>
      <c r="M63" s="11">
        <f t="shared" si="0"/>
        <v>25</v>
      </c>
      <c r="N63" s="11">
        <f t="shared" si="1"/>
        <v>8.5</v>
      </c>
      <c r="O63" s="11">
        <f t="shared" si="2"/>
        <v>55.177664974619297</v>
      </c>
      <c r="P63" s="11">
        <f t="shared" si="3"/>
        <v>88.67766497461929</v>
      </c>
      <c r="Q63" s="52"/>
      <c r="R63" s="11">
        <v>88.67766497461929</v>
      </c>
      <c r="S63" s="18">
        <v>42</v>
      </c>
      <c r="T63" s="52" t="s">
        <v>3251</v>
      </c>
    </row>
    <row r="64" spans="1:21" s="7" customFormat="1" ht="31.5">
      <c r="A64" s="19">
        <v>60</v>
      </c>
      <c r="B64" s="28" t="s">
        <v>48</v>
      </c>
      <c r="C64" s="35" t="s">
        <v>1610</v>
      </c>
      <c r="D64" s="28" t="s">
        <v>73</v>
      </c>
      <c r="E64" s="37">
        <v>7</v>
      </c>
      <c r="F64" s="28" t="s">
        <v>35</v>
      </c>
      <c r="G64" s="30">
        <v>18.5</v>
      </c>
      <c r="H64" s="37"/>
      <c r="I64" s="30">
        <v>9.9</v>
      </c>
      <c r="J64" s="37"/>
      <c r="K64" s="30">
        <v>0.56999999999999995</v>
      </c>
      <c r="L64" s="19"/>
      <c r="M64" s="11">
        <f t="shared" si="0"/>
        <v>20.555555555555557</v>
      </c>
      <c r="N64" s="11">
        <f t="shared" si="1"/>
        <v>9.9</v>
      </c>
      <c r="O64" s="11">
        <f t="shared" si="2"/>
        <v>58.172588832487314</v>
      </c>
      <c r="P64" s="11">
        <f t="shared" si="3"/>
        <v>88.62814438804287</v>
      </c>
      <c r="Q64" s="52"/>
      <c r="R64" s="11">
        <v>88.62814438804287</v>
      </c>
      <c r="S64" s="18">
        <v>43</v>
      </c>
      <c r="T64" s="52" t="s">
        <v>3251</v>
      </c>
      <c r="U64" s="59"/>
    </row>
    <row r="65" spans="1:21" s="7" customFormat="1" ht="31.5">
      <c r="A65" s="37">
        <v>61</v>
      </c>
      <c r="B65" s="138" t="s">
        <v>79</v>
      </c>
      <c r="C65" s="30" t="s">
        <v>1750</v>
      </c>
      <c r="D65" s="28" t="s">
        <v>73</v>
      </c>
      <c r="E65" s="26">
        <v>8</v>
      </c>
      <c r="F65" s="138" t="s">
        <v>50</v>
      </c>
      <c r="G65" s="30">
        <v>17.5</v>
      </c>
      <c r="H65" s="37"/>
      <c r="I65" s="30">
        <v>9.9</v>
      </c>
      <c r="J65" s="37"/>
      <c r="K65" s="30">
        <v>0.37</v>
      </c>
      <c r="L65" s="19"/>
      <c r="M65" s="11">
        <f t="shared" si="0"/>
        <v>19.444444444444443</v>
      </c>
      <c r="N65" s="11">
        <f t="shared" si="1"/>
        <v>9.9</v>
      </c>
      <c r="O65" s="11">
        <f t="shared" si="2"/>
        <v>59.187817258883264</v>
      </c>
      <c r="P65" s="11">
        <f t="shared" si="3"/>
        <v>88.532261703327706</v>
      </c>
      <c r="Q65" s="17"/>
      <c r="R65" s="11">
        <v>88.532261703327706</v>
      </c>
      <c r="S65" s="18">
        <v>44</v>
      </c>
      <c r="T65" s="52" t="s">
        <v>3251</v>
      </c>
      <c r="U65" s="59"/>
    </row>
    <row r="66" spans="1:21" s="7" customFormat="1" ht="31.5">
      <c r="A66" s="19">
        <v>62</v>
      </c>
      <c r="B66" s="133" t="s">
        <v>902</v>
      </c>
      <c r="C66" s="37" t="s">
        <v>1577</v>
      </c>
      <c r="D66" s="28" t="s">
        <v>849</v>
      </c>
      <c r="E66" s="30">
        <v>7</v>
      </c>
      <c r="F66" s="140" t="s">
        <v>2448</v>
      </c>
      <c r="G66" s="19">
        <v>19.5</v>
      </c>
      <c r="H66" s="19"/>
      <c r="I66" s="19">
        <v>8</v>
      </c>
      <c r="J66" s="19"/>
      <c r="K66" s="19">
        <v>0.47</v>
      </c>
      <c r="L66" s="19"/>
      <c r="M66" s="11">
        <f t="shared" si="0"/>
        <v>21.666666666666668</v>
      </c>
      <c r="N66" s="11">
        <f t="shared" si="1"/>
        <v>8</v>
      </c>
      <c r="O66" s="11">
        <f t="shared" si="2"/>
        <v>58.680203045685282</v>
      </c>
      <c r="P66" s="11">
        <f t="shared" si="3"/>
        <v>88.346869712351946</v>
      </c>
      <c r="Q66" s="52"/>
      <c r="R66" s="11">
        <v>88.346869712351946</v>
      </c>
      <c r="S66" s="18">
        <v>45</v>
      </c>
      <c r="T66" s="52" t="s">
        <v>3251</v>
      </c>
      <c r="U66" s="59"/>
    </row>
    <row r="67" spans="1:21" s="7" customFormat="1" ht="31.5">
      <c r="A67" s="37">
        <v>63</v>
      </c>
      <c r="B67" s="133" t="s">
        <v>904</v>
      </c>
      <c r="C67" s="37" t="s">
        <v>1576</v>
      </c>
      <c r="D67" s="28" t="s">
        <v>849</v>
      </c>
      <c r="E67" s="30">
        <v>7</v>
      </c>
      <c r="F67" s="28" t="s">
        <v>3160</v>
      </c>
      <c r="G67" s="30">
        <v>17.5</v>
      </c>
      <c r="H67" s="19"/>
      <c r="I67" s="19">
        <v>10</v>
      </c>
      <c r="J67" s="19"/>
      <c r="K67" s="19">
        <v>0.44</v>
      </c>
      <c r="L67" s="19"/>
      <c r="M67" s="11">
        <f t="shared" si="0"/>
        <v>19.444444444444443</v>
      </c>
      <c r="N67" s="11">
        <f t="shared" si="1"/>
        <v>10</v>
      </c>
      <c r="O67" s="11">
        <f t="shared" si="2"/>
        <v>58.832487309644684</v>
      </c>
      <c r="P67" s="11">
        <f t="shared" si="3"/>
        <v>88.276931754089134</v>
      </c>
      <c r="Q67" s="52"/>
      <c r="R67" s="11">
        <v>88.276931754089134</v>
      </c>
      <c r="S67" s="18">
        <v>45</v>
      </c>
      <c r="T67" s="52" t="s">
        <v>3251</v>
      </c>
      <c r="U67" s="59"/>
    </row>
    <row r="68" spans="1:21" s="7" customFormat="1" ht="31.5">
      <c r="A68" s="19">
        <v>64</v>
      </c>
      <c r="B68" s="28" t="s">
        <v>594</v>
      </c>
      <c r="C68" s="35" t="s">
        <v>1842</v>
      </c>
      <c r="D68" s="28" t="s">
        <v>440</v>
      </c>
      <c r="E68" s="30">
        <v>8</v>
      </c>
      <c r="F68" s="28" t="s">
        <v>587</v>
      </c>
      <c r="G68" s="30">
        <v>17.5</v>
      </c>
      <c r="H68" s="19"/>
      <c r="I68" s="30">
        <v>9.6999999999999993</v>
      </c>
      <c r="J68" s="19"/>
      <c r="K68" s="30">
        <v>0.41</v>
      </c>
      <c r="L68" s="19"/>
      <c r="M68" s="11">
        <f t="shared" si="0"/>
        <v>19.444444444444443</v>
      </c>
      <c r="N68" s="11">
        <f t="shared" si="1"/>
        <v>9.6999999999999993</v>
      </c>
      <c r="O68" s="11">
        <f t="shared" si="2"/>
        <v>58.984771573604071</v>
      </c>
      <c r="P68" s="11">
        <f t="shared" si="3"/>
        <v>88.12921601804851</v>
      </c>
      <c r="Q68" s="52"/>
      <c r="R68" s="11">
        <v>88.12921601804851</v>
      </c>
      <c r="S68" s="18">
        <v>46</v>
      </c>
      <c r="T68" s="52" t="s">
        <v>3251</v>
      </c>
      <c r="U68" s="59"/>
    </row>
    <row r="69" spans="1:21" ht="31.5">
      <c r="A69" s="37">
        <v>65</v>
      </c>
      <c r="B69" s="28" t="s">
        <v>1214</v>
      </c>
      <c r="C69" s="30" t="s">
        <v>1724</v>
      </c>
      <c r="D69" s="28" t="s">
        <v>1201</v>
      </c>
      <c r="E69" s="26">
        <v>8</v>
      </c>
      <c r="F69" s="133" t="s">
        <v>1205</v>
      </c>
      <c r="G69" s="30">
        <v>20.5</v>
      </c>
      <c r="H69" s="19"/>
      <c r="I69" s="30">
        <v>10</v>
      </c>
      <c r="J69" s="19"/>
      <c r="K69" s="30">
        <v>1.1499999999999999</v>
      </c>
      <c r="L69" s="19"/>
      <c r="M69" s="11">
        <f t="shared" ref="M69:M132" si="4">IF(G69&lt;&gt;30,(30*G69)/MAX(G$5:G$317),30)</f>
        <v>22.777777777777779</v>
      </c>
      <c r="N69" s="11">
        <f t="shared" ref="N69:N132" si="5">IF(I69&lt;&gt;"",IF(I69=0,0,(10*I69)/MAX(I$5:I$313)),"0")</f>
        <v>10</v>
      </c>
      <c r="O69" s="11">
        <f t="shared" ref="O69:O132" si="6">IF(K69&lt;&gt;60,60/(MAX(K$5:K$317)-SMALL(K$5:K$317,COUNTIF(K$5:K$317,"&lt;=0")+1))*(MAX(K$5:K$317)-K69),60)</f>
        <v>55.228426395939096</v>
      </c>
      <c r="P69" s="11">
        <f t="shared" ref="P69:P132" si="7">M69+N69+O69</f>
        <v>88.006204173716867</v>
      </c>
      <c r="Q69" s="52"/>
      <c r="R69" s="11">
        <v>88.006204173716867</v>
      </c>
      <c r="S69" s="18">
        <v>47</v>
      </c>
      <c r="T69" s="52" t="s">
        <v>3251</v>
      </c>
    </row>
    <row r="70" spans="1:21" ht="31.5">
      <c r="A70" s="19">
        <v>66</v>
      </c>
      <c r="B70" s="28" t="s">
        <v>350</v>
      </c>
      <c r="C70" s="35" t="s">
        <v>1771</v>
      </c>
      <c r="D70" s="28" t="s">
        <v>336</v>
      </c>
      <c r="E70" s="30">
        <v>8</v>
      </c>
      <c r="F70" s="28" t="s">
        <v>339</v>
      </c>
      <c r="G70" s="30">
        <v>17</v>
      </c>
      <c r="H70" s="37"/>
      <c r="I70" s="30">
        <v>9.8000000000000007</v>
      </c>
      <c r="J70" s="37"/>
      <c r="K70" s="30">
        <v>0.38</v>
      </c>
      <c r="L70" s="19"/>
      <c r="M70" s="11">
        <f t="shared" si="4"/>
        <v>18.888888888888889</v>
      </c>
      <c r="N70" s="11">
        <f t="shared" si="5"/>
        <v>9.8000000000000007</v>
      </c>
      <c r="O70" s="11">
        <f t="shared" si="6"/>
        <v>59.137055837563459</v>
      </c>
      <c r="P70" s="11">
        <f t="shared" si="7"/>
        <v>87.825944726452349</v>
      </c>
      <c r="Q70" s="52"/>
      <c r="R70" s="11">
        <v>87.825944726452349</v>
      </c>
      <c r="S70" s="18">
        <v>48</v>
      </c>
      <c r="T70" s="52" t="s">
        <v>3251</v>
      </c>
      <c r="U70" s="7"/>
    </row>
    <row r="71" spans="1:21" ht="31.5">
      <c r="A71" s="37">
        <v>67</v>
      </c>
      <c r="B71" s="133" t="s">
        <v>592</v>
      </c>
      <c r="C71" s="35" t="s">
        <v>1846</v>
      </c>
      <c r="D71" s="28" t="s">
        <v>440</v>
      </c>
      <c r="E71" s="30">
        <v>8</v>
      </c>
      <c r="F71" s="28" t="s">
        <v>587</v>
      </c>
      <c r="G71" s="30">
        <v>16.5</v>
      </c>
      <c r="H71" s="19"/>
      <c r="I71" s="19">
        <v>9.9</v>
      </c>
      <c r="J71" s="19"/>
      <c r="K71" s="30">
        <v>0.32</v>
      </c>
      <c r="L71" s="19"/>
      <c r="M71" s="11">
        <f t="shared" si="4"/>
        <v>18.333333333333332</v>
      </c>
      <c r="N71" s="11">
        <f t="shared" si="5"/>
        <v>9.9</v>
      </c>
      <c r="O71" s="11">
        <f t="shared" si="6"/>
        <v>59.441624365482241</v>
      </c>
      <c r="P71" s="11">
        <f t="shared" si="7"/>
        <v>87.674957698815575</v>
      </c>
      <c r="Q71" s="52"/>
      <c r="R71" s="11">
        <v>87.674957698815575</v>
      </c>
      <c r="S71" s="18">
        <v>49</v>
      </c>
      <c r="T71" s="52" t="s">
        <v>3251</v>
      </c>
    </row>
    <row r="72" spans="1:21" ht="31.5">
      <c r="A72" s="19">
        <v>68</v>
      </c>
      <c r="B72" s="132" t="s">
        <v>56</v>
      </c>
      <c r="C72" s="35" t="s">
        <v>1755</v>
      </c>
      <c r="D72" s="28" t="s">
        <v>73</v>
      </c>
      <c r="E72" s="37">
        <v>8</v>
      </c>
      <c r="F72" s="28" t="s">
        <v>37</v>
      </c>
      <c r="G72" s="30">
        <v>17</v>
      </c>
      <c r="H72" s="37"/>
      <c r="I72" s="30">
        <v>9.8000000000000007</v>
      </c>
      <c r="J72" s="37"/>
      <c r="K72" s="37">
        <v>0.42</v>
      </c>
      <c r="L72" s="19"/>
      <c r="M72" s="11">
        <f t="shared" si="4"/>
        <v>18.888888888888889</v>
      </c>
      <c r="N72" s="11">
        <f t="shared" si="5"/>
        <v>9.8000000000000007</v>
      </c>
      <c r="O72" s="11">
        <f t="shared" si="6"/>
        <v>58.934010152284273</v>
      </c>
      <c r="P72" s="11">
        <f t="shared" si="7"/>
        <v>87.622899041173156</v>
      </c>
      <c r="Q72" s="17"/>
      <c r="R72" s="11">
        <v>87.622899041173156</v>
      </c>
      <c r="S72" s="18">
        <v>50</v>
      </c>
      <c r="T72" s="52" t="s">
        <v>3251</v>
      </c>
    </row>
    <row r="73" spans="1:21" ht="31.5">
      <c r="A73" s="37">
        <v>69</v>
      </c>
      <c r="B73" s="133" t="s">
        <v>591</v>
      </c>
      <c r="C73" s="35" t="s">
        <v>1845</v>
      </c>
      <c r="D73" s="28" t="s">
        <v>440</v>
      </c>
      <c r="E73" s="30">
        <v>8</v>
      </c>
      <c r="F73" s="28" t="s">
        <v>587</v>
      </c>
      <c r="G73" s="30">
        <v>17</v>
      </c>
      <c r="H73" s="19"/>
      <c r="I73" s="19">
        <v>9.4</v>
      </c>
      <c r="J73" s="19"/>
      <c r="K73" s="30">
        <v>0.36</v>
      </c>
      <c r="L73" s="19"/>
      <c r="M73" s="11">
        <f t="shared" si="4"/>
        <v>18.888888888888889</v>
      </c>
      <c r="N73" s="11">
        <f t="shared" si="5"/>
        <v>9.4</v>
      </c>
      <c r="O73" s="11">
        <f t="shared" si="6"/>
        <v>59.238578680203055</v>
      </c>
      <c r="P73" s="11">
        <f t="shared" si="7"/>
        <v>87.527467569091954</v>
      </c>
      <c r="Q73" s="52"/>
      <c r="R73" s="11">
        <v>87.527467569091954</v>
      </c>
      <c r="S73" s="18">
        <v>51</v>
      </c>
      <c r="T73" s="52" t="s">
        <v>3251</v>
      </c>
    </row>
    <row r="74" spans="1:21" s="51" customFormat="1" ht="31.5">
      <c r="A74" s="19">
        <v>70</v>
      </c>
      <c r="B74" s="28" t="s">
        <v>225</v>
      </c>
      <c r="C74" s="19" t="s">
        <v>1693</v>
      </c>
      <c r="D74" s="28" t="s">
        <v>203</v>
      </c>
      <c r="E74" s="30">
        <v>8</v>
      </c>
      <c r="F74" s="28" t="s">
        <v>204</v>
      </c>
      <c r="G74" s="30">
        <v>18</v>
      </c>
      <c r="H74" s="19"/>
      <c r="I74" s="30">
        <v>9</v>
      </c>
      <c r="J74" s="19"/>
      <c r="K74" s="19">
        <v>0.51</v>
      </c>
      <c r="L74" s="19"/>
      <c r="M74" s="11">
        <f t="shared" si="4"/>
        <v>20</v>
      </c>
      <c r="N74" s="11">
        <f t="shared" si="5"/>
        <v>9</v>
      </c>
      <c r="O74" s="11">
        <f t="shared" si="6"/>
        <v>58.477157360406103</v>
      </c>
      <c r="P74" s="11">
        <f t="shared" si="7"/>
        <v>87.477157360406096</v>
      </c>
      <c r="Q74" s="52"/>
      <c r="R74" s="11">
        <v>87.477157360406096</v>
      </c>
      <c r="S74" s="18">
        <v>51</v>
      </c>
      <c r="T74" s="52" t="s">
        <v>3251</v>
      </c>
    </row>
    <row r="75" spans="1:21" ht="31.5">
      <c r="A75" s="37">
        <v>71</v>
      </c>
      <c r="B75" s="151" t="s">
        <v>1673</v>
      </c>
      <c r="C75" s="35" t="s">
        <v>1993</v>
      </c>
      <c r="D75" s="28" t="s">
        <v>1675</v>
      </c>
      <c r="E75" s="26">
        <v>8</v>
      </c>
      <c r="F75" s="133" t="s">
        <v>1674</v>
      </c>
      <c r="G75" s="30">
        <v>19.5</v>
      </c>
      <c r="H75" s="19"/>
      <c r="I75" s="30">
        <v>6.8</v>
      </c>
      <c r="J75" s="19"/>
      <c r="K75" s="30">
        <v>0.52</v>
      </c>
      <c r="L75" s="19"/>
      <c r="M75" s="11">
        <f t="shared" si="4"/>
        <v>21.666666666666668</v>
      </c>
      <c r="N75" s="11">
        <f t="shared" si="5"/>
        <v>6.8</v>
      </c>
      <c r="O75" s="11">
        <f t="shared" si="6"/>
        <v>58.426395939086305</v>
      </c>
      <c r="P75" s="11">
        <f t="shared" si="7"/>
        <v>86.893062605752974</v>
      </c>
      <c r="Q75" s="52"/>
      <c r="R75" s="11">
        <v>86.893062605752974</v>
      </c>
      <c r="S75" s="18">
        <v>52</v>
      </c>
      <c r="T75" s="52" t="s">
        <v>3251</v>
      </c>
    </row>
    <row r="76" spans="1:21" s="51" customFormat="1" ht="31.5">
      <c r="A76" s="19">
        <v>72</v>
      </c>
      <c r="B76" s="151" t="s">
        <v>3198</v>
      </c>
      <c r="C76" s="35" t="s">
        <v>1677</v>
      </c>
      <c r="D76" s="151" t="s">
        <v>245</v>
      </c>
      <c r="E76" s="30">
        <v>8</v>
      </c>
      <c r="F76" s="28" t="s">
        <v>246</v>
      </c>
      <c r="G76" s="30">
        <v>16.5</v>
      </c>
      <c r="H76" s="37"/>
      <c r="I76" s="30">
        <v>9</v>
      </c>
      <c r="J76" s="37"/>
      <c r="K76" s="30">
        <v>0.31</v>
      </c>
      <c r="L76" s="19"/>
      <c r="M76" s="11">
        <f t="shared" si="4"/>
        <v>18.333333333333332</v>
      </c>
      <c r="N76" s="11">
        <f t="shared" si="5"/>
        <v>9</v>
      </c>
      <c r="O76" s="11">
        <f t="shared" si="6"/>
        <v>59.492385786802039</v>
      </c>
      <c r="P76" s="11">
        <f t="shared" si="7"/>
        <v>86.825719120135375</v>
      </c>
      <c r="Q76" s="52"/>
      <c r="R76" s="11">
        <v>86.825719120135375</v>
      </c>
      <c r="S76" s="18">
        <v>53</v>
      </c>
      <c r="T76" s="52" t="s">
        <v>3251</v>
      </c>
    </row>
    <row r="77" spans="1:21" s="51" customFormat="1" ht="31.5">
      <c r="A77" s="37">
        <v>73</v>
      </c>
      <c r="B77" s="133" t="s">
        <v>901</v>
      </c>
      <c r="C77" s="35" t="s">
        <v>1992</v>
      </c>
      <c r="D77" s="28" t="s">
        <v>849</v>
      </c>
      <c r="E77" s="30">
        <v>7</v>
      </c>
      <c r="F77" s="140" t="s">
        <v>2448</v>
      </c>
      <c r="G77" s="30">
        <v>17.5</v>
      </c>
      <c r="H77" s="19"/>
      <c r="I77" s="19">
        <v>8</v>
      </c>
      <c r="J77" s="19"/>
      <c r="K77" s="30">
        <v>0.36</v>
      </c>
      <c r="L77" s="19"/>
      <c r="M77" s="11">
        <f t="shared" si="4"/>
        <v>19.444444444444443</v>
      </c>
      <c r="N77" s="11">
        <f t="shared" si="5"/>
        <v>8</v>
      </c>
      <c r="O77" s="11">
        <f t="shared" si="6"/>
        <v>59.238578680203055</v>
      </c>
      <c r="P77" s="11">
        <f t="shared" si="7"/>
        <v>86.683023124647491</v>
      </c>
      <c r="Q77" s="52"/>
      <c r="R77" s="11">
        <v>86.683023124647491</v>
      </c>
      <c r="S77" s="18">
        <v>54</v>
      </c>
      <c r="T77" s="52" t="s">
        <v>3251</v>
      </c>
    </row>
    <row r="78" spans="1:21" s="51" customFormat="1" ht="31.5">
      <c r="A78" s="19">
        <v>74</v>
      </c>
      <c r="B78" s="133" t="s">
        <v>351</v>
      </c>
      <c r="C78" s="35" t="s">
        <v>1814</v>
      </c>
      <c r="D78" s="28" t="s">
        <v>336</v>
      </c>
      <c r="E78" s="30">
        <v>8</v>
      </c>
      <c r="F78" s="28" t="s">
        <v>339</v>
      </c>
      <c r="G78" s="30">
        <v>15.5</v>
      </c>
      <c r="H78" s="37"/>
      <c r="I78" s="30">
        <v>9.9</v>
      </c>
      <c r="J78" s="37"/>
      <c r="K78" s="30">
        <v>0.31</v>
      </c>
      <c r="L78" s="19"/>
      <c r="M78" s="11">
        <f t="shared" si="4"/>
        <v>17.222222222222221</v>
      </c>
      <c r="N78" s="11">
        <f t="shared" si="5"/>
        <v>9.9</v>
      </c>
      <c r="O78" s="11">
        <f t="shared" si="6"/>
        <v>59.492385786802039</v>
      </c>
      <c r="P78" s="11">
        <f t="shared" si="7"/>
        <v>86.614608009024266</v>
      </c>
      <c r="Q78" s="52"/>
      <c r="R78" s="11">
        <v>86.614608009024266</v>
      </c>
      <c r="S78" s="18">
        <v>55</v>
      </c>
      <c r="T78" s="52" t="s">
        <v>3251</v>
      </c>
      <c r="U78" s="7"/>
    </row>
    <row r="79" spans="1:21" s="51" customFormat="1" ht="31.5">
      <c r="A79" s="37">
        <v>75</v>
      </c>
      <c r="B79" s="133" t="s">
        <v>598</v>
      </c>
      <c r="C79" s="35" t="s">
        <v>1843</v>
      </c>
      <c r="D79" s="28" t="s">
        <v>440</v>
      </c>
      <c r="E79" s="30">
        <v>8</v>
      </c>
      <c r="F79" s="28" t="s">
        <v>587</v>
      </c>
      <c r="G79" s="19">
        <v>15.5</v>
      </c>
      <c r="H79" s="19"/>
      <c r="I79" s="30">
        <v>9.9</v>
      </c>
      <c r="J79" s="19"/>
      <c r="K79" s="30">
        <v>0.33</v>
      </c>
      <c r="L79" s="19"/>
      <c r="M79" s="11">
        <f t="shared" si="4"/>
        <v>17.222222222222221</v>
      </c>
      <c r="N79" s="11">
        <f t="shared" si="5"/>
        <v>9.9</v>
      </c>
      <c r="O79" s="11">
        <f t="shared" si="6"/>
        <v>59.390862944162443</v>
      </c>
      <c r="P79" s="11">
        <f t="shared" si="7"/>
        <v>86.513085166384656</v>
      </c>
      <c r="Q79" s="52"/>
      <c r="R79" s="11">
        <v>86.513085166384656</v>
      </c>
      <c r="S79" s="18">
        <v>56</v>
      </c>
      <c r="T79" s="52" t="s">
        <v>3251</v>
      </c>
    </row>
    <row r="80" spans="1:21" s="51" customFormat="1" ht="31.5">
      <c r="A80" s="19">
        <v>76</v>
      </c>
      <c r="B80" s="28" t="s">
        <v>80</v>
      </c>
      <c r="C80" s="35" t="s">
        <v>1614</v>
      </c>
      <c r="D80" s="28" t="s">
        <v>73</v>
      </c>
      <c r="E80" s="37">
        <v>7</v>
      </c>
      <c r="F80" s="28" t="s">
        <v>40</v>
      </c>
      <c r="G80" s="30">
        <v>17</v>
      </c>
      <c r="H80" s="37"/>
      <c r="I80" s="30">
        <v>9.3000000000000007</v>
      </c>
      <c r="J80" s="37"/>
      <c r="K80" s="30">
        <v>0.55000000000000004</v>
      </c>
      <c r="L80" s="19"/>
      <c r="M80" s="11">
        <f t="shared" si="4"/>
        <v>18.888888888888889</v>
      </c>
      <c r="N80" s="11">
        <f t="shared" si="5"/>
        <v>9.3000000000000007</v>
      </c>
      <c r="O80" s="11">
        <f t="shared" si="6"/>
        <v>58.27411167512691</v>
      </c>
      <c r="P80" s="11">
        <f t="shared" si="7"/>
        <v>86.4630005640158</v>
      </c>
      <c r="Q80" s="52"/>
      <c r="R80" s="11">
        <v>86.4630005640158</v>
      </c>
      <c r="S80" s="18">
        <v>56</v>
      </c>
      <c r="T80" s="52" t="s">
        <v>3251</v>
      </c>
    </row>
    <row r="81" spans="1:21" s="51" customFormat="1" ht="31.5">
      <c r="A81" s="37">
        <v>77</v>
      </c>
      <c r="B81" s="133" t="s">
        <v>1499</v>
      </c>
      <c r="C81" s="35" t="s">
        <v>1500</v>
      </c>
      <c r="D81" s="28" t="s">
        <v>440</v>
      </c>
      <c r="E81" s="30">
        <v>7</v>
      </c>
      <c r="F81" s="28" t="s">
        <v>441</v>
      </c>
      <c r="G81" s="30">
        <v>16</v>
      </c>
      <c r="H81" s="19"/>
      <c r="I81" s="19">
        <v>9.9</v>
      </c>
      <c r="J81" s="19"/>
      <c r="K81" s="30">
        <v>0.45</v>
      </c>
      <c r="L81" s="19"/>
      <c r="M81" s="11">
        <f t="shared" si="4"/>
        <v>17.777777777777779</v>
      </c>
      <c r="N81" s="11">
        <f t="shared" si="5"/>
        <v>9.9</v>
      </c>
      <c r="O81" s="11">
        <f t="shared" si="6"/>
        <v>58.781725888324885</v>
      </c>
      <c r="P81" s="11">
        <f t="shared" si="7"/>
        <v>86.459503666102663</v>
      </c>
      <c r="Q81" s="52"/>
      <c r="R81" s="11">
        <v>86.459503666102663</v>
      </c>
      <c r="S81" s="18">
        <v>56</v>
      </c>
      <c r="T81" s="52" t="s">
        <v>3251</v>
      </c>
    </row>
    <row r="82" spans="1:21" s="51" customFormat="1" ht="31.5">
      <c r="A82" s="19">
        <v>78</v>
      </c>
      <c r="B82" s="133" t="s">
        <v>1619</v>
      </c>
      <c r="C82" s="35" t="s">
        <v>1620</v>
      </c>
      <c r="D82" s="28" t="s">
        <v>678</v>
      </c>
      <c r="E82" s="30">
        <v>7</v>
      </c>
      <c r="F82" s="28" t="s">
        <v>679</v>
      </c>
      <c r="G82" s="30">
        <v>17</v>
      </c>
      <c r="H82" s="19"/>
      <c r="I82" s="30">
        <v>8</v>
      </c>
      <c r="J82" s="19"/>
      <c r="K82" s="30">
        <v>0.3</v>
      </c>
      <c r="L82" s="19"/>
      <c r="M82" s="11">
        <f t="shared" si="4"/>
        <v>18.888888888888889</v>
      </c>
      <c r="N82" s="11">
        <f t="shared" si="5"/>
        <v>8</v>
      </c>
      <c r="O82" s="11">
        <f t="shared" si="6"/>
        <v>59.54314720812183</v>
      </c>
      <c r="P82" s="11">
        <f t="shared" si="7"/>
        <v>86.432036097010723</v>
      </c>
      <c r="Q82" s="52"/>
      <c r="R82" s="11">
        <v>86.432036097010723</v>
      </c>
      <c r="S82" s="18">
        <v>57</v>
      </c>
      <c r="T82" s="52" t="s">
        <v>3251</v>
      </c>
    </row>
    <row r="83" spans="1:21" s="51" customFormat="1" ht="31.5">
      <c r="A83" s="37">
        <v>79</v>
      </c>
      <c r="B83" s="28" t="s">
        <v>907</v>
      </c>
      <c r="C83" s="35" t="s">
        <v>1569</v>
      </c>
      <c r="D83" s="28" t="s">
        <v>849</v>
      </c>
      <c r="E83" s="30">
        <v>7</v>
      </c>
      <c r="F83" s="28" t="s">
        <v>3160</v>
      </c>
      <c r="G83" s="30">
        <v>16</v>
      </c>
      <c r="H83" s="19"/>
      <c r="I83" s="19">
        <v>10</v>
      </c>
      <c r="J83" s="19"/>
      <c r="K83" s="19">
        <v>0.49</v>
      </c>
      <c r="L83" s="19"/>
      <c r="M83" s="11">
        <f t="shared" si="4"/>
        <v>17.777777777777779</v>
      </c>
      <c r="N83" s="11">
        <f t="shared" si="5"/>
        <v>10</v>
      </c>
      <c r="O83" s="11">
        <f t="shared" si="6"/>
        <v>58.578680203045693</v>
      </c>
      <c r="P83" s="11">
        <f t="shared" si="7"/>
        <v>86.356457980823478</v>
      </c>
      <c r="Q83" s="52"/>
      <c r="R83" s="11">
        <v>86.356457980823478</v>
      </c>
      <c r="S83" s="18">
        <v>57</v>
      </c>
      <c r="T83" s="52" t="s">
        <v>3251</v>
      </c>
    </row>
    <row r="84" spans="1:21" s="51" customFormat="1" ht="31.5">
      <c r="A84" s="19">
        <v>80</v>
      </c>
      <c r="B84" s="28" t="s">
        <v>994</v>
      </c>
      <c r="C84" s="30" t="s">
        <v>1833</v>
      </c>
      <c r="D84" s="28" t="s">
        <v>977</v>
      </c>
      <c r="E84" s="26">
        <v>8</v>
      </c>
      <c r="F84" s="133" t="s">
        <v>989</v>
      </c>
      <c r="G84" s="30">
        <v>17.5</v>
      </c>
      <c r="H84" s="19"/>
      <c r="I84" s="30">
        <v>8.8000000000000007</v>
      </c>
      <c r="J84" s="19"/>
      <c r="K84" s="30">
        <v>0.59</v>
      </c>
      <c r="L84" s="19"/>
      <c r="M84" s="11">
        <f t="shared" si="4"/>
        <v>19.444444444444443</v>
      </c>
      <c r="N84" s="11">
        <f t="shared" si="5"/>
        <v>8.8000000000000007</v>
      </c>
      <c r="O84" s="11">
        <f t="shared" si="6"/>
        <v>58.071065989847725</v>
      </c>
      <c r="P84" s="11">
        <f t="shared" si="7"/>
        <v>86.315510434292165</v>
      </c>
      <c r="Q84" s="52"/>
      <c r="R84" s="11">
        <v>86.315510434292165</v>
      </c>
      <c r="S84" s="18">
        <v>58</v>
      </c>
      <c r="T84" s="52" t="s">
        <v>3251</v>
      </c>
    </row>
    <row r="85" spans="1:21" s="51" customFormat="1" ht="31.5">
      <c r="A85" s="37">
        <v>81</v>
      </c>
      <c r="B85" s="133" t="s">
        <v>364</v>
      </c>
      <c r="C85" s="35" t="s">
        <v>1770</v>
      </c>
      <c r="D85" s="28" t="s">
        <v>336</v>
      </c>
      <c r="E85" s="30">
        <v>8</v>
      </c>
      <c r="F85" s="28" t="s">
        <v>339</v>
      </c>
      <c r="G85" s="30">
        <v>15.5</v>
      </c>
      <c r="H85" s="37"/>
      <c r="I85" s="30">
        <v>10</v>
      </c>
      <c r="J85" s="37"/>
      <c r="K85" s="30">
        <v>0.41</v>
      </c>
      <c r="L85" s="19"/>
      <c r="M85" s="11">
        <f t="shared" si="4"/>
        <v>17.222222222222221</v>
      </c>
      <c r="N85" s="11">
        <f t="shared" si="5"/>
        <v>10</v>
      </c>
      <c r="O85" s="11">
        <f t="shared" si="6"/>
        <v>58.984771573604071</v>
      </c>
      <c r="P85" s="11">
        <f t="shared" si="7"/>
        <v>86.206993795826293</v>
      </c>
      <c r="Q85" s="52"/>
      <c r="R85" s="11">
        <v>86.206993795826293</v>
      </c>
      <c r="S85" s="18">
        <v>58</v>
      </c>
      <c r="T85" s="52" t="s">
        <v>3251</v>
      </c>
      <c r="U85" s="7"/>
    </row>
    <row r="86" spans="1:21" s="51" customFormat="1" ht="31.5">
      <c r="A86" s="19">
        <v>82</v>
      </c>
      <c r="B86" s="28" t="s">
        <v>218</v>
      </c>
      <c r="C86" s="35" t="s">
        <v>1687</v>
      </c>
      <c r="D86" s="28" t="s">
        <v>203</v>
      </c>
      <c r="E86" s="30">
        <v>8</v>
      </c>
      <c r="F86" s="28" t="s">
        <v>204</v>
      </c>
      <c r="G86" s="30">
        <v>15.5</v>
      </c>
      <c r="H86" s="19"/>
      <c r="I86" s="30">
        <v>9.5</v>
      </c>
      <c r="J86" s="19"/>
      <c r="K86" s="30">
        <v>0.33</v>
      </c>
      <c r="L86" s="19"/>
      <c r="M86" s="11">
        <f t="shared" si="4"/>
        <v>17.222222222222221</v>
      </c>
      <c r="N86" s="11">
        <f t="shared" si="5"/>
        <v>9.5</v>
      </c>
      <c r="O86" s="11">
        <f t="shared" si="6"/>
        <v>59.390862944162443</v>
      </c>
      <c r="P86" s="11">
        <f t="shared" si="7"/>
        <v>86.113085166384664</v>
      </c>
      <c r="Q86" s="52"/>
      <c r="R86" s="11">
        <v>86.113085166384664</v>
      </c>
      <c r="S86" s="18">
        <v>59</v>
      </c>
      <c r="T86" s="52" t="s">
        <v>3251</v>
      </c>
    </row>
    <row r="87" spans="1:21" s="51" customFormat="1" ht="31.5">
      <c r="A87" s="37">
        <v>83</v>
      </c>
      <c r="B87" s="151" t="s">
        <v>1210</v>
      </c>
      <c r="C87" s="35" t="s">
        <v>1643</v>
      </c>
      <c r="D87" s="151" t="s">
        <v>1201</v>
      </c>
      <c r="E87" s="26">
        <v>7</v>
      </c>
      <c r="F87" s="133" t="s">
        <v>1205</v>
      </c>
      <c r="G87" s="30">
        <v>15</v>
      </c>
      <c r="H87" s="19"/>
      <c r="I87" s="30">
        <v>10</v>
      </c>
      <c r="J87" s="19"/>
      <c r="K87" s="30">
        <v>0.34</v>
      </c>
      <c r="L87" s="19"/>
      <c r="M87" s="11">
        <f t="shared" si="4"/>
        <v>16.666666666666668</v>
      </c>
      <c r="N87" s="11">
        <f t="shared" si="5"/>
        <v>10</v>
      </c>
      <c r="O87" s="11">
        <f t="shared" si="6"/>
        <v>59.340101522842652</v>
      </c>
      <c r="P87" s="11">
        <f t="shared" si="7"/>
        <v>86.006768189509316</v>
      </c>
      <c r="Q87" s="52"/>
      <c r="R87" s="11">
        <v>86.006768189509316</v>
      </c>
      <c r="S87" s="18">
        <v>60</v>
      </c>
      <c r="T87" s="52" t="s">
        <v>3251</v>
      </c>
    </row>
    <row r="88" spans="1:21" s="51" customFormat="1" ht="31.5">
      <c r="A88" s="19">
        <v>84</v>
      </c>
      <c r="B88" s="28" t="s">
        <v>49</v>
      </c>
      <c r="C88" s="35" t="s">
        <v>1533</v>
      </c>
      <c r="D88" s="28" t="s">
        <v>73</v>
      </c>
      <c r="E88" s="37">
        <v>7</v>
      </c>
      <c r="F88" s="28" t="s">
        <v>40</v>
      </c>
      <c r="G88" s="19">
        <v>16</v>
      </c>
      <c r="H88" s="19"/>
      <c r="I88" s="19">
        <v>9.6999999999999993</v>
      </c>
      <c r="J88" s="19"/>
      <c r="K88" s="30">
        <v>0.54</v>
      </c>
      <c r="L88" s="19"/>
      <c r="M88" s="11">
        <f t="shared" si="4"/>
        <v>17.777777777777779</v>
      </c>
      <c r="N88" s="11">
        <f t="shared" si="5"/>
        <v>9.6999999999999993</v>
      </c>
      <c r="O88" s="11">
        <f t="shared" si="6"/>
        <v>58.324873096446701</v>
      </c>
      <c r="P88" s="11">
        <f t="shared" si="7"/>
        <v>85.802650874224483</v>
      </c>
      <c r="Q88" s="52"/>
      <c r="R88" s="11">
        <v>85.802650874224483</v>
      </c>
      <c r="S88" s="18">
        <v>61</v>
      </c>
      <c r="T88" s="52" t="s">
        <v>3251</v>
      </c>
    </row>
    <row r="89" spans="1:21" s="51" customFormat="1" ht="31.5">
      <c r="A89" s="37">
        <v>85</v>
      </c>
      <c r="B89" s="28" t="s">
        <v>45</v>
      </c>
      <c r="C89" s="35" t="s">
        <v>1613</v>
      </c>
      <c r="D89" s="28" t="s">
        <v>73</v>
      </c>
      <c r="E89" s="37">
        <v>7</v>
      </c>
      <c r="F89" s="28" t="s">
        <v>35</v>
      </c>
      <c r="G89" s="30">
        <v>16.5</v>
      </c>
      <c r="H89" s="19"/>
      <c r="I89" s="30">
        <v>9</v>
      </c>
      <c r="J89" s="19"/>
      <c r="K89" s="19">
        <v>0.53</v>
      </c>
      <c r="L89" s="19"/>
      <c r="M89" s="11">
        <f t="shared" si="4"/>
        <v>18.333333333333332</v>
      </c>
      <c r="N89" s="11">
        <f t="shared" si="5"/>
        <v>9</v>
      </c>
      <c r="O89" s="11">
        <f t="shared" si="6"/>
        <v>58.375634517766507</v>
      </c>
      <c r="P89" s="11">
        <f t="shared" si="7"/>
        <v>85.708967851099843</v>
      </c>
      <c r="Q89" s="52"/>
      <c r="R89" s="11">
        <v>85.708967851099843</v>
      </c>
      <c r="S89" s="18">
        <v>62</v>
      </c>
      <c r="T89" s="52" t="s">
        <v>3251</v>
      </c>
    </row>
    <row r="90" spans="1:21" s="51" customFormat="1" ht="31.5">
      <c r="A90" s="19">
        <v>86</v>
      </c>
      <c r="B90" s="28" t="s">
        <v>705</v>
      </c>
      <c r="C90" s="35" t="s">
        <v>1661</v>
      </c>
      <c r="D90" s="28" t="s">
        <v>687</v>
      </c>
      <c r="E90" s="30">
        <v>8</v>
      </c>
      <c r="F90" s="28" t="s">
        <v>695</v>
      </c>
      <c r="G90" s="30">
        <v>17</v>
      </c>
      <c r="H90" s="19"/>
      <c r="I90" s="30">
        <v>8</v>
      </c>
      <c r="J90" s="19"/>
      <c r="K90" s="30">
        <v>0.46</v>
      </c>
      <c r="L90" s="19"/>
      <c r="M90" s="11">
        <f t="shared" si="4"/>
        <v>18.888888888888889</v>
      </c>
      <c r="N90" s="11">
        <f t="shared" si="5"/>
        <v>8</v>
      </c>
      <c r="O90" s="11">
        <f t="shared" si="6"/>
        <v>58.73096446700508</v>
      </c>
      <c r="P90" s="11">
        <f t="shared" si="7"/>
        <v>85.619853355893966</v>
      </c>
      <c r="Q90" s="52"/>
      <c r="R90" s="11">
        <v>85.619853355893966</v>
      </c>
      <c r="S90" s="18">
        <v>63</v>
      </c>
      <c r="T90" s="52" t="s">
        <v>3251</v>
      </c>
    </row>
    <row r="91" spans="1:21" s="51" customFormat="1" ht="31.5">
      <c r="A91" s="37">
        <v>87</v>
      </c>
      <c r="B91" s="133" t="s">
        <v>588</v>
      </c>
      <c r="C91" s="35" t="s">
        <v>1822</v>
      </c>
      <c r="D91" s="28" t="s">
        <v>440</v>
      </c>
      <c r="E91" s="30">
        <v>8</v>
      </c>
      <c r="F91" s="28" t="s">
        <v>587</v>
      </c>
      <c r="G91" s="30">
        <v>14.5</v>
      </c>
      <c r="H91" s="37"/>
      <c r="I91" s="30">
        <v>10</v>
      </c>
      <c r="J91" s="37"/>
      <c r="K91" s="30">
        <v>0.31</v>
      </c>
      <c r="L91" s="19"/>
      <c r="M91" s="11">
        <f t="shared" si="4"/>
        <v>16.111111111111111</v>
      </c>
      <c r="N91" s="11">
        <f t="shared" si="5"/>
        <v>10</v>
      </c>
      <c r="O91" s="11">
        <f t="shared" si="6"/>
        <v>59.492385786802039</v>
      </c>
      <c r="P91" s="11">
        <f t="shared" si="7"/>
        <v>85.603496897913146</v>
      </c>
      <c r="Q91" s="52"/>
      <c r="R91" s="11">
        <v>85.603496897913146</v>
      </c>
      <c r="S91" s="18">
        <v>63</v>
      </c>
      <c r="T91" s="52" t="s">
        <v>3251</v>
      </c>
    </row>
    <row r="92" spans="1:21" s="51" customFormat="1" ht="31.5">
      <c r="A92" s="19">
        <v>88</v>
      </c>
      <c r="B92" s="28" t="s">
        <v>582</v>
      </c>
      <c r="C92" s="30" t="s">
        <v>1489</v>
      </c>
      <c r="D92" s="28" t="s">
        <v>440</v>
      </c>
      <c r="E92" s="30">
        <v>7</v>
      </c>
      <c r="F92" s="28" t="s">
        <v>557</v>
      </c>
      <c r="G92" s="30">
        <v>15</v>
      </c>
      <c r="H92" s="19"/>
      <c r="I92" s="30">
        <v>10</v>
      </c>
      <c r="J92" s="19"/>
      <c r="K92" s="30">
        <v>0.42</v>
      </c>
      <c r="L92" s="19"/>
      <c r="M92" s="11">
        <f t="shared" si="4"/>
        <v>16.666666666666668</v>
      </c>
      <c r="N92" s="11">
        <f t="shared" si="5"/>
        <v>10</v>
      </c>
      <c r="O92" s="11">
        <f t="shared" si="6"/>
        <v>58.934010152284273</v>
      </c>
      <c r="P92" s="11">
        <f t="shared" si="7"/>
        <v>85.600676818950944</v>
      </c>
      <c r="Q92" s="52"/>
      <c r="R92" s="11">
        <v>85.600676818950944</v>
      </c>
      <c r="S92" s="18">
        <v>63</v>
      </c>
      <c r="T92" s="52" t="s">
        <v>3251</v>
      </c>
    </row>
    <row r="93" spans="1:21" ht="31.5">
      <c r="A93" s="37">
        <v>89</v>
      </c>
      <c r="B93" s="133" t="s">
        <v>909</v>
      </c>
      <c r="C93" s="35" t="s">
        <v>1580</v>
      </c>
      <c r="D93" s="28" t="s">
        <v>849</v>
      </c>
      <c r="E93" s="30">
        <v>7</v>
      </c>
      <c r="F93" s="28" t="s">
        <v>3160</v>
      </c>
      <c r="G93" s="30">
        <v>16.5</v>
      </c>
      <c r="H93" s="19"/>
      <c r="I93" s="30">
        <v>9</v>
      </c>
      <c r="J93" s="19"/>
      <c r="K93" s="19">
        <v>0.56999999999999995</v>
      </c>
      <c r="L93" s="19"/>
      <c r="M93" s="11">
        <f t="shared" si="4"/>
        <v>18.333333333333332</v>
      </c>
      <c r="N93" s="11">
        <f t="shared" si="5"/>
        <v>9</v>
      </c>
      <c r="O93" s="11">
        <f t="shared" si="6"/>
        <v>58.172588832487314</v>
      </c>
      <c r="P93" s="11">
        <f t="shared" si="7"/>
        <v>85.50592216582065</v>
      </c>
      <c r="Q93" s="52"/>
      <c r="R93" s="11">
        <v>85.50592216582065</v>
      </c>
      <c r="S93" s="18">
        <v>64</v>
      </c>
      <c r="T93" s="52" t="s">
        <v>3251</v>
      </c>
    </row>
    <row r="94" spans="1:21" ht="31.5">
      <c r="A94" s="19">
        <v>90</v>
      </c>
      <c r="B94" s="28" t="s">
        <v>897</v>
      </c>
      <c r="C94" s="35" t="s">
        <v>1578</v>
      </c>
      <c r="D94" s="28" t="s">
        <v>849</v>
      </c>
      <c r="E94" s="30">
        <v>7</v>
      </c>
      <c r="F94" s="140" t="s">
        <v>2448</v>
      </c>
      <c r="G94" s="30">
        <v>19.5</v>
      </c>
      <c r="H94" s="37"/>
      <c r="I94" s="30">
        <v>5</v>
      </c>
      <c r="J94" s="37"/>
      <c r="K94" s="30">
        <v>0.45</v>
      </c>
      <c r="L94" s="19"/>
      <c r="M94" s="11">
        <f t="shared" si="4"/>
        <v>21.666666666666668</v>
      </c>
      <c r="N94" s="11">
        <f t="shared" si="5"/>
        <v>5</v>
      </c>
      <c r="O94" s="11">
        <f t="shared" si="6"/>
        <v>58.781725888324885</v>
      </c>
      <c r="P94" s="11">
        <f t="shared" si="7"/>
        <v>85.448392554991557</v>
      </c>
      <c r="Q94" s="52"/>
      <c r="R94" s="11">
        <v>85.448392554991557</v>
      </c>
      <c r="S94" s="18">
        <v>65</v>
      </c>
      <c r="T94" s="52" t="s">
        <v>3251</v>
      </c>
    </row>
    <row r="95" spans="1:21" ht="35.25" customHeight="1">
      <c r="A95" s="37">
        <v>91</v>
      </c>
      <c r="B95" s="28" t="s">
        <v>964</v>
      </c>
      <c r="C95" s="30" t="s">
        <v>1648</v>
      </c>
      <c r="D95" s="28" t="s">
        <v>960</v>
      </c>
      <c r="E95" s="26">
        <v>7</v>
      </c>
      <c r="F95" s="133" t="s">
        <v>961</v>
      </c>
      <c r="G95" s="30">
        <v>19</v>
      </c>
      <c r="H95" s="19"/>
      <c r="I95" s="30">
        <v>9</v>
      </c>
      <c r="J95" s="19"/>
      <c r="K95" s="30">
        <v>1.1299999999999999</v>
      </c>
      <c r="L95" s="19"/>
      <c r="M95" s="11">
        <f t="shared" si="4"/>
        <v>21.111111111111111</v>
      </c>
      <c r="N95" s="11">
        <f t="shared" si="5"/>
        <v>9</v>
      </c>
      <c r="O95" s="11">
        <f t="shared" si="6"/>
        <v>55.329949238578685</v>
      </c>
      <c r="P95" s="11">
        <f t="shared" si="7"/>
        <v>85.441060349689792</v>
      </c>
      <c r="Q95" s="52"/>
      <c r="R95" s="11">
        <v>85.441060349689792</v>
      </c>
      <c r="S95" s="18">
        <v>65</v>
      </c>
      <c r="T95" s="52" t="s">
        <v>3251</v>
      </c>
    </row>
    <row r="96" spans="1:21" ht="31.5">
      <c r="A96" s="19">
        <v>92</v>
      </c>
      <c r="B96" s="28" t="s">
        <v>47</v>
      </c>
      <c r="C96" s="35" t="s">
        <v>1611</v>
      </c>
      <c r="D96" s="28" t="s">
        <v>73</v>
      </c>
      <c r="E96" s="37">
        <v>7</v>
      </c>
      <c r="F96" s="28" t="s">
        <v>35</v>
      </c>
      <c r="G96" s="30">
        <v>18</v>
      </c>
      <c r="H96" s="37"/>
      <c r="I96" s="30">
        <v>9.6</v>
      </c>
      <c r="J96" s="37"/>
      <c r="K96" s="30">
        <v>1.06</v>
      </c>
      <c r="L96" s="19"/>
      <c r="M96" s="11">
        <f t="shared" si="4"/>
        <v>20</v>
      </c>
      <c r="N96" s="11">
        <f t="shared" si="5"/>
        <v>9.6</v>
      </c>
      <c r="O96" s="11">
        <f t="shared" si="6"/>
        <v>55.685279187817265</v>
      </c>
      <c r="P96" s="11">
        <f t="shared" si="7"/>
        <v>85.285279187817267</v>
      </c>
      <c r="Q96" s="52"/>
      <c r="R96" s="11">
        <v>85.285279187817267</v>
      </c>
      <c r="S96" s="18">
        <v>66</v>
      </c>
      <c r="T96" s="52" t="s">
        <v>3251</v>
      </c>
    </row>
    <row r="97" spans="1:20" ht="31.5">
      <c r="A97" s="37">
        <v>93</v>
      </c>
      <c r="B97" s="132" t="s">
        <v>1311</v>
      </c>
      <c r="C97" s="30" t="s">
        <v>1618</v>
      </c>
      <c r="D97" s="28" t="s">
        <v>3158</v>
      </c>
      <c r="E97" s="37">
        <v>7</v>
      </c>
      <c r="F97" s="133" t="s">
        <v>1315</v>
      </c>
      <c r="G97" s="30">
        <v>19</v>
      </c>
      <c r="H97" s="19"/>
      <c r="I97" s="30">
        <v>5</v>
      </c>
      <c r="J97" s="19"/>
      <c r="K97" s="30">
        <v>0.38</v>
      </c>
      <c r="L97" s="19"/>
      <c r="M97" s="11">
        <f t="shared" si="4"/>
        <v>21.111111111111111</v>
      </c>
      <c r="N97" s="11">
        <f t="shared" si="5"/>
        <v>5</v>
      </c>
      <c r="O97" s="11">
        <f t="shared" si="6"/>
        <v>59.137055837563459</v>
      </c>
      <c r="P97" s="11">
        <f t="shared" si="7"/>
        <v>85.248166948674566</v>
      </c>
      <c r="Q97" s="52"/>
      <c r="R97" s="11">
        <v>85.248166948674566</v>
      </c>
      <c r="S97" s="18">
        <v>67</v>
      </c>
      <c r="T97" s="52" t="s">
        <v>3251</v>
      </c>
    </row>
    <row r="98" spans="1:20" ht="31.5">
      <c r="A98" s="19">
        <v>94</v>
      </c>
      <c r="B98" s="133" t="s">
        <v>708</v>
      </c>
      <c r="C98" s="35" t="s">
        <v>1745</v>
      </c>
      <c r="D98" s="28" t="s">
        <v>687</v>
      </c>
      <c r="E98" s="30">
        <v>8</v>
      </c>
      <c r="F98" s="28" t="s">
        <v>688</v>
      </c>
      <c r="G98" s="30">
        <v>15</v>
      </c>
      <c r="H98" s="19"/>
      <c r="I98" s="19">
        <v>9</v>
      </c>
      <c r="J98" s="19"/>
      <c r="K98" s="30">
        <v>0.31</v>
      </c>
      <c r="L98" s="19"/>
      <c r="M98" s="11">
        <f t="shared" si="4"/>
        <v>16.666666666666668</v>
      </c>
      <c r="N98" s="11">
        <f t="shared" si="5"/>
        <v>9</v>
      </c>
      <c r="O98" s="11">
        <f t="shared" si="6"/>
        <v>59.492385786802039</v>
      </c>
      <c r="P98" s="11">
        <f t="shared" si="7"/>
        <v>85.159052453468703</v>
      </c>
      <c r="Q98" s="52"/>
      <c r="R98" s="11">
        <v>85.159052453468703</v>
      </c>
      <c r="S98" s="18">
        <v>67</v>
      </c>
      <c r="T98" s="52" t="s">
        <v>3251</v>
      </c>
    </row>
    <row r="99" spans="1:20" ht="31.5">
      <c r="A99" s="37">
        <v>95</v>
      </c>
      <c r="B99" s="28" t="s">
        <v>910</v>
      </c>
      <c r="C99" s="35" t="s">
        <v>1565</v>
      </c>
      <c r="D99" s="28" t="s">
        <v>849</v>
      </c>
      <c r="E99" s="30">
        <v>7</v>
      </c>
      <c r="F99" s="140" t="s">
        <v>2448</v>
      </c>
      <c r="G99" s="30">
        <v>17.5</v>
      </c>
      <c r="H99" s="19"/>
      <c r="I99" s="30">
        <v>7</v>
      </c>
      <c r="J99" s="19"/>
      <c r="K99" s="19">
        <v>0.48</v>
      </c>
      <c r="L99" s="19"/>
      <c r="M99" s="11">
        <f t="shared" si="4"/>
        <v>19.444444444444443</v>
      </c>
      <c r="N99" s="11">
        <f t="shared" si="5"/>
        <v>7</v>
      </c>
      <c r="O99" s="11">
        <f t="shared" si="6"/>
        <v>58.629441624365491</v>
      </c>
      <c r="P99" s="11">
        <f t="shared" si="7"/>
        <v>85.073886068809941</v>
      </c>
      <c r="Q99" s="52"/>
      <c r="R99" s="11">
        <v>85.073886068809941</v>
      </c>
      <c r="S99" s="18">
        <v>68</v>
      </c>
      <c r="T99" s="52" t="s">
        <v>3251</v>
      </c>
    </row>
    <row r="100" spans="1:20" ht="31.5">
      <c r="A100" s="19">
        <v>96</v>
      </c>
      <c r="B100" s="133" t="s">
        <v>595</v>
      </c>
      <c r="C100" s="156" t="s">
        <v>1847</v>
      </c>
      <c r="D100" s="133" t="s">
        <v>440</v>
      </c>
      <c r="E100" s="30">
        <v>8</v>
      </c>
      <c r="F100" s="133" t="s">
        <v>587</v>
      </c>
      <c r="G100" s="30">
        <v>14.5</v>
      </c>
      <c r="H100" s="19"/>
      <c r="I100" s="30">
        <v>9.6999999999999993</v>
      </c>
      <c r="J100" s="19"/>
      <c r="K100" s="26">
        <v>0.36</v>
      </c>
      <c r="L100" s="19"/>
      <c r="M100" s="11">
        <f t="shared" si="4"/>
        <v>16.111111111111111</v>
      </c>
      <c r="N100" s="11">
        <f t="shared" si="5"/>
        <v>9.6999999999999993</v>
      </c>
      <c r="O100" s="11">
        <f t="shared" si="6"/>
        <v>59.238578680203055</v>
      </c>
      <c r="P100" s="11">
        <f t="shared" si="7"/>
        <v>85.049689791314165</v>
      </c>
      <c r="Q100" s="52"/>
      <c r="R100" s="11">
        <v>85.049689791314165</v>
      </c>
      <c r="S100" s="18">
        <v>69</v>
      </c>
      <c r="T100" s="52" t="s">
        <v>3251</v>
      </c>
    </row>
    <row r="101" spans="1:20" ht="31.5">
      <c r="A101" s="37">
        <v>97</v>
      </c>
      <c r="B101" s="132" t="s">
        <v>157</v>
      </c>
      <c r="C101" s="37" t="s">
        <v>1651</v>
      </c>
      <c r="D101" s="132" t="s">
        <v>2236</v>
      </c>
      <c r="E101" s="37">
        <v>7</v>
      </c>
      <c r="F101" s="132" t="s">
        <v>154</v>
      </c>
      <c r="G101" s="30">
        <v>18</v>
      </c>
      <c r="H101" s="37"/>
      <c r="I101" s="30">
        <v>6</v>
      </c>
      <c r="J101" s="37"/>
      <c r="K101" s="30">
        <v>0.4</v>
      </c>
      <c r="L101" s="19"/>
      <c r="M101" s="11">
        <f t="shared" si="4"/>
        <v>20</v>
      </c>
      <c r="N101" s="11">
        <f t="shared" si="5"/>
        <v>6</v>
      </c>
      <c r="O101" s="11">
        <f t="shared" si="6"/>
        <v>59.035532994923862</v>
      </c>
      <c r="P101" s="11">
        <f t="shared" si="7"/>
        <v>85.035532994923869</v>
      </c>
      <c r="Q101" s="52"/>
      <c r="R101" s="11">
        <v>85.035532994923869</v>
      </c>
      <c r="S101" s="18">
        <v>69</v>
      </c>
      <c r="T101" s="52" t="s">
        <v>3251</v>
      </c>
    </row>
    <row r="102" spans="1:20" s="51" customFormat="1" ht="31.5">
      <c r="A102" s="19">
        <v>98</v>
      </c>
      <c r="B102" s="133" t="s">
        <v>694</v>
      </c>
      <c r="C102" s="155" t="s">
        <v>1671</v>
      </c>
      <c r="D102" s="28" t="s">
        <v>687</v>
      </c>
      <c r="E102" s="30">
        <v>8</v>
      </c>
      <c r="F102" s="28" t="s">
        <v>695</v>
      </c>
      <c r="G102" s="19">
        <v>18.5</v>
      </c>
      <c r="H102" s="37"/>
      <c r="I102" s="30">
        <v>6</v>
      </c>
      <c r="J102" s="37"/>
      <c r="K102" s="30">
        <v>0.51</v>
      </c>
      <c r="L102" s="19"/>
      <c r="M102" s="11">
        <f t="shared" si="4"/>
        <v>20.555555555555557</v>
      </c>
      <c r="N102" s="11">
        <f t="shared" si="5"/>
        <v>6</v>
      </c>
      <c r="O102" s="11">
        <f t="shared" si="6"/>
        <v>58.477157360406103</v>
      </c>
      <c r="P102" s="11">
        <f t="shared" si="7"/>
        <v>85.032712915961667</v>
      </c>
      <c r="Q102" s="52"/>
      <c r="R102" s="11">
        <v>85.032712915961667</v>
      </c>
      <c r="S102" s="18">
        <v>69</v>
      </c>
      <c r="T102" s="52" t="s">
        <v>3251</v>
      </c>
    </row>
    <row r="103" spans="1:20" s="51" customFormat="1" ht="32.25" customHeight="1">
      <c r="A103" s="37">
        <v>99</v>
      </c>
      <c r="B103" s="28" t="s">
        <v>965</v>
      </c>
      <c r="C103" s="30" t="s">
        <v>1647</v>
      </c>
      <c r="D103" s="28" t="s">
        <v>960</v>
      </c>
      <c r="E103" s="26">
        <v>7</v>
      </c>
      <c r="F103" s="133" t="s">
        <v>961</v>
      </c>
      <c r="G103" s="30">
        <v>19</v>
      </c>
      <c r="H103" s="19"/>
      <c r="I103" s="30">
        <v>9</v>
      </c>
      <c r="J103" s="19"/>
      <c r="K103" s="30">
        <v>1.23</v>
      </c>
      <c r="L103" s="19"/>
      <c r="M103" s="11">
        <f t="shared" si="4"/>
        <v>21.111111111111111</v>
      </c>
      <c r="N103" s="11">
        <f t="shared" si="5"/>
        <v>9</v>
      </c>
      <c r="O103" s="11">
        <f t="shared" si="6"/>
        <v>54.822335025380717</v>
      </c>
      <c r="P103" s="11">
        <f t="shared" si="7"/>
        <v>84.933446136491824</v>
      </c>
      <c r="Q103" s="52"/>
      <c r="R103" s="11">
        <v>84.933446136491824</v>
      </c>
      <c r="S103" s="18">
        <v>70</v>
      </c>
      <c r="T103" s="52" t="s">
        <v>3251</v>
      </c>
    </row>
    <row r="104" spans="1:20" s="51" customFormat="1" ht="31.5">
      <c r="A104" s="19">
        <v>100</v>
      </c>
      <c r="B104" s="28" t="s">
        <v>1027</v>
      </c>
      <c r="C104" s="30" t="s">
        <v>1691</v>
      </c>
      <c r="D104" s="28" t="s">
        <v>3155</v>
      </c>
      <c r="E104" s="26">
        <v>8</v>
      </c>
      <c r="F104" s="133" t="s">
        <v>1019</v>
      </c>
      <c r="G104" s="30">
        <v>17.5</v>
      </c>
      <c r="H104" s="19"/>
      <c r="I104" s="30">
        <v>6.6</v>
      </c>
      <c r="J104" s="19"/>
      <c r="K104" s="30">
        <v>0.44</v>
      </c>
      <c r="L104" s="19"/>
      <c r="M104" s="11">
        <f t="shared" si="4"/>
        <v>19.444444444444443</v>
      </c>
      <c r="N104" s="11">
        <f t="shared" si="5"/>
        <v>6.6</v>
      </c>
      <c r="O104" s="11">
        <f t="shared" si="6"/>
        <v>58.832487309644684</v>
      </c>
      <c r="P104" s="11">
        <f t="shared" si="7"/>
        <v>84.876931754089128</v>
      </c>
      <c r="Q104" s="52"/>
      <c r="R104" s="11">
        <v>84.876931754089128</v>
      </c>
      <c r="S104" s="18">
        <v>70</v>
      </c>
      <c r="T104" s="52" t="s">
        <v>3251</v>
      </c>
    </row>
    <row r="105" spans="1:20" s="51" customFormat="1" ht="31.5">
      <c r="A105" s="37">
        <v>101</v>
      </c>
      <c r="B105" s="133" t="s">
        <v>908</v>
      </c>
      <c r="C105" s="35" t="s">
        <v>1570</v>
      </c>
      <c r="D105" s="28" t="s">
        <v>849</v>
      </c>
      <c r="E105" s="30">
        <v>7</v>
      </c>
      <c r="F105" s="28" t="s">
        <v>3160</v>
      </c>
      <c r="G105" s="30">
        <v>16</v>
      </c>
      <c r="H105" s="19"/>
      <c r="I105" s="30">
        <v>8</v>
      </c>
      <c r="J105" s="19"/>
      <c r="K105" s="19">
        <v>0.4</v>
      </c>
      <c r="L105" s="19"/>
      <c r="M105" s="11">
        <f t="shared" si="4"/>
        <v>17.777777777777779</v>
      </c>
      <c r="N105" s="11">
        <f t="shared" si="5"/>
        <v>8</v>
      </c>
      <c r="O105" s="11">
        <f t="shared" si="6"/>
        <v>59.035532994923862</v>
      </c>
      <c r="P105" s="11">
        <f t="shared" si="7"/>
        <v>84.813310772701641</v>
      </c>
      <c r="Q105" s="52"/>
      <c r="R105" s="11">
        <v>84.813310772701641</v>
      </c>
      <c r="S105" s="18">
        <v>71</v>
      </c>
      <c r="T105" s="52" t="s">
        <v>3251</v>
      </c>
    </row>
    <row r="106" spans="1:20" s="51" customFormat="1" ht="31.5">
      <c r="A106" s="19">
        <v>102</v>
      </c>
      <c r="B106" s="28" t="s">
        <v>1751</v>
      </c>
      <c r="C106" s="35" t="s">
        <v>1752</v>
      </c>
      <c r="D106" s="28" t="s">
        <v>73</v>
      </c>
      <c r="E106" s="37">
        <v>8</v>
      </c>
      <c r="F106" s="28" t="s">
        <v>37</v>
      </c>
      <c r="G106" s="30">
        <v>17</v>
      </c>
      <c r="H106" s="19"/>
      <c r="I106" s="19">
        <v>9.8000000000000007</v>
      </c>
      <c r="J106" s="19"/>
      <c r="K106" s="30">
        <v>1</v>
      </c>
      <c r="L106" s="19"/>
      <c r="M106" s="11">
        <f t="shared" si="4"/>
        <v>18.888888888888889</v>
      </c>
      <c r="N106" s="11">
        <f t="shared" si="5"/>
        <v>9.8000000000000007</v>
      </c>
      <c r="O106" s="11">
        <f t="shared" si="6"/>
        <v>55.989847715736047</v>
      </c>
      <c r="P106" s="11">
        <f t="shared" si="7"/>
        <v>84.67873660462493</v>
      </c>
      <c r="Q106" s="17"/>
      <c r="R106" s="11">
        <v>84.67873660462493</v>
      </c>
      <c r="S106" s="18">
        <v>72</v>
      </c>
      <c r="T106" s="52" t="s">
        <v>3251</v>
      </c>
    </row>
    <row r="107" spans="1:20" s="51" customFormat="1" ht="31.5">
      <c r="A107" s="37">
        <v>103</v>
      </c>
      <c r="B107" s="28" t="s">
        <v>3199</v>
      </c>
      <c r="C107" s="35" t="s">
        <v>1712</v>
      </c>
      <c r="D107" s="132" t="s">
        <v>2236</v>
      </c>
      <c r="E107" s="26">
        <v>8</v>
      </c>
      <c r="F107" s="28" t="s">
        <v>154</v>
      </c>
      <c r="G107" s="30">
        <v>17.5</v>
      </c>
      <c r="H107" s="37"/>
      <c r="I107" s="30">
        <v>6</v>
      </c>
      <c r="J107" s="37"/>
      <c r="K107" s="30">
        <v>0.38</v>
      </c>
      <c r="L107" s="19"/>
      <c r="M107" s="11">
        <f t="shared" si="4"/>
        <v>19.444444444444443</v>
      </c>
      <c r="N107" s="11">
        <f t="shared" si="5"/>
        <v>6</v>
      </c>
      <c r="O107" s="11">
        <f t="shared" si="6"/>
        <v>59.137055837563459</v>
      </c>
      <c r="P107" s="11">
        <f t="shared" si="7"/>
        <v>84.581500282007909</v>
      </c>
      <c r="Q107" s="52"/>
      <c r="R107" s="11">
        <v>84.581500282007909</v>
      </c>
      <c r="S107" s="18">
        <v>73</v>
      </c>
      <c r="T107" s="52" t="s">
        <v>3251</v>
      </c>
    </row>
    <row r="108" spans="1:20" s="51" customFormat="1" ht="31.5">
      <c r="A108" s="19">
        <v>104</v>
      </c>
      <c r="B108" s="28" t="s">
        <v>1831</v>
      </c>
      <c r="C108" s="30" t="s">
        <v>1832</v>
      </c>
      <c r="D108" s="28" t="s">
        <v>977</v>
      </c>
      <c r="E108" s="26">
        <v>8</v>
      </c>
      <c r="F108" s="133" t="s">
        <v>989</v>
      </c>
      <c r="G108" s="30">
        <v>19</v>
      </c>
      <c r="H108" s="19"/>
      <c r="I108" s="30">
        <v>7.5</v>
      </c>
      <c r="J108" s="19"/>
      <c r="K108" s="30">
        <v>1.02</v>
      </c>
      <c r="L108" s="19"/>
      <c r="M108" s="11">
        <f t="shared" si="4"/>
        <v>21.111111111111111</v>
      </c>
      <c r="N108" s="11">
        <f t="shared" si="5"/>
        <v>7.5</v>
      </c>
      <c r="O108" s="11">
        <f t="shared" si="6"/>
        <v>55.888324873096458</v>
      </c>
      <c r="P108" s="11">
        <f t="shared" si="7"/>
        <v>84.499435984207565</v>
      </c>
      <c r="Q108" s="52"/>
      <c r="R108" s="11">
        <v>84.499435984207565</v>
      </c>
      <c r="S108" s="18">
        <v>74</v>
      </c>
      <c r="T108" s="52" t="s">
        <v>3251</v>
      </c>
    </row>
    <row r="109" spans="1:20" ht="31.5">
      <c r="A109" s="37">
        <v>105</v>
      </c>
      <c r="B109" s="28" t="s">
        <v>1025</v>
      </c>
      <c r="C109" s="30" t="s">
        <v>1628</v>
      </c>
      <c r="D109" s="28" t="s">
        <v>3155</v>
      </c>
      <c r="E109" s="26">
        <v>7</v>
      </c>
      <c r="F109" s="133" t="s">
        <v>1019</v>
      </c>
      <c r="G109" s="30">
        <v>17</v>
      </c>
      <c r="H109" s="19"/>
      <c r="I109" s="30">
        <v>7.1</v>
      </c>
      <c r="J109" s="19"/>
      <c r="K109" s="30">
        <v>0.51</v>
      </c>
      <c r="L109" s="19"/>
      <c r="M109" s="11">
        <f t="shared" si="4"/>
        <v>18.888888888888889</v>
      </c>
      <c r="N109" s="11">
        <f t="shared" si="5"/>
        <v>7.1</v>
      </c>
      <c r="O109" s="11">
        <f t="shared" si="6"/>
        <v>58.477157360406103</v>
      </c>
      <c r="P109" s="11">
        <f t="shared" si="7"/>
        <v>84.46604624929499</v>
      </c>
      <c r="Q109" s="52"/>
      <c r="R109" s="11">
        <v>84.46604624929499</v>
      </c>
      <c r="S109" s="18">
        <v>74</v>
      </c>
      <c r="T109" s="52" t="s">
        <v>3251</v>
      </c>
    </row>
    <row r="110" spans="1:20" ht="31.5">
      <c r="A110" s="19">
        <v>106</v>
      </c>
      <c r="B110" s="138" t="s">
        <v>55</v>
      </c>
      <c r="C110" s="35" t="s">
        <v>1756</v>
      </c>
      <c r="D110" s="28" t="s">
        <v>73</v>
      </c>
      <c r="E110" s="30">
        <v>8</v>
      </c>
      <c r="F110" s="138" t="s">
        <v>50</v>
      </c>
      <c r="G110" s="30">
        <v>14.5</v>
      </c>
      <c r="H110" s="37"/>
      <c r="I110" s="30">
        <v>9.8000000000000007</v>
      </c>
      <c r="J110" s="37"/>
      <c r="K110" s="30">
        <v>0.5</v>
      </c>
      <c r="L110" s="19"/>
      <c r="M110" s="11">
        <f t="shared" si="4"/>
        <v>16.111111111111111</v>
      </c>
      <c r="N110" s="11">
        <f t="shared" si="5"/>
        <v>9.8000000000000007</v>
      </c>
      <c r="O110" s="11">
        <f t="shared" si="6"/>
        <v>58.527918781725894</v>
      </c>
      <c r="P110" s="11">
        <f t="shared" si="7"/>
        <v>84.439029892836999</v>
      </c>
      <c r="Q110" s="17"/>
      <c r="R110" s="11">
        <v>84.439029892836999</v>
      </c>
      <c r="S110" s="18">
        <v>75</v>
      </c>
      <c r="T110" s="52" t="s">
        <v>3251</v>
      </c>
    </row>
    <row r="111" spans="1:20" ht="31.5">
      <c r="A111" s="37">
        <v>107</v>
      </c>
      <c r="B111" s="28" t="s">
        <v>1721</v>
      </c>
      <c r="C111" s="30" t="s">
        <v>1722</v>
      </c>
      <c r="D111" s="28" t="s">
        <v>1723</v>
      </c>
      <c r="E111" s="26">
        <v>8</v>
      </c>
      <c r="F111" s="133" t="s">
        <v>1465</v>
      </c>
      <c r="G111" s="30">
        <v>16.5</v>
      </c>
      <c r="H111" s="19"/>
      <c r="I111" s="30">
        <v>7.7</v>
      </c>
      <c r="J111" s="19"/>
      <c r="K111" s="30">
        <v>0.54</v>
      </c>
      <c r="L111" s="19"/>
      <c r="M111" s="11">
        <f t="shared" si="4"/>
        <v>18.333333333333332</v>
      </c>
      <c r="N111" s="11">
        <f t="shared" si="5"/>
        <v>7.7</v>
      </c>
      <c r="O111" s="11">
        <f t="shared" si="6"/>
        <v>58.324873096446701</v>
      </c>
      <c r="P111" s="11">
        <f t="shared" si="7"/>
        <v>84.35820642978004</v>
      </c>
      <c r="Q111" s="52"/>
      <c r="R111" s="11">
        <v>84.35820642978004</v>
      </c>
      <c r="S111" s="18">
        <v>75</v>
      </c>
      <c r="T111" s="52" t="s">
        <v>3251</v>
      </c>
    </row>
    <row r="112" spans="1:20" ht="31.5">
      <c r="A112" s="19">
        <v>108</v>
      </c>
      <c r="B112" s="28" t="s">
        <v>226</v>
      </c>
      <c r="C112" s="35" t="s">
        <v>1694</v>
      </c>
      <c r="D112" s="28" t="s">
        <v>203</v>
      </c>
      <c r="E112" s="30">
        <v>8</v>
      </c>
      <c r="F112" s="28" t="s">
        <v>204</v>
      </c>
      <c r="G112" s="30">
        <v>14</v>
      </c>
      <c r="H112" s="37"/>
      <c r="I112" s="30">
        <v>9.5</v>
      </c>
      <c r="J112" s="37"/>
      <c r="K112" s="30">
        <v>0.4</v>
      </c>
      <c r="L112" s="19"/>
      <c r="M112" s="11">
        <f t="shared" si="4"/>
        <v>15.555555555555555</v>
      </c>
      <c r="N112" s="11">
        <f t="shared" si="5"/>
        <v>9.5</v>
      </c>
      <c r="O112" s="11">
        <f t="shared" si="6"/>
        <v>59.035532994923862</v>
      </c>
      <c r="P112" s="11">
        <f t="shared" si="7"/>
        <v>84.091088550479412</v>
      </c>
      <c r="Q112" s="52"/>
      <c r="R112" s="11">
        <v>84.091088550479412</v>
      </c>
      <c r="S112" s="18">
        <v>76</v>
      </c>
      <c r="T112" s="52" t="s">
        <v>3251</v>
      </c>
    </row>
    <row r="113" spans="1:21" s="59" customFormat="1" ht="31.5">
      <c r="A113" s="37">
        <v>109</v>
      </c>
      <c r="B113" s="28" t="s">
        <v>1024</v>
      </c>
      <c r="C113" s="30" t="s">
        <v>1629</v>
      </c>
      <c r="D113" s="28" t="s">
        <v>3155</v>
      </c>
      <c r="E113" s="26">
        <v>7</v>
      </c>
      <c r="F113" s="133" t="s">
        <v>1019</v>
      </c>
      <c r="G113" s="30">
        <v>16.5</v>
      </c>
      <c r="H113" s="19"/>
      <c r="I113" s="30">
        <v>6.3</v>
      </c>
      <c r="J113" s="19"/>
      <c r="K113" s="30">
        <v>0.32</v>
      </c>
      <c r="L113" s="19"/>
      <c r="M113" s="11">
        <f t="shared" si="4"/>
        <v>18.333333333333332</v>
      </c>
      <c r="N113" s="11">
        <f t="shared" si="5"/>
        <v>6.3</v>
      </c>
      <c r="O113" s="11">
        <f t="shared" si="6"/>
        <v>59.441624365482241</v>
      </c>
      <c r="P113" s="11">
        <f t="shared" si="7"/>
        <v>84.074957698815581</v>
      </c>
      <c r="Q113" s="52"/>
      <c r="R113" s="11">
        <v>84.074957698815581</v>
      </c>
      <c r="S113" s="18">
        <v>76</v>
      </c>
      <c r="T113" s="52" t="s">
        <v>3251</v>
      </c>
    </row>
    <row r="114" spans="1:21" ht="31.5">
      <c r="A114" s="19">
        <v>110</v>
      </c>
      <c r="B114" s="133" t="s">
        <v>1623</v>
      </c>
      <c r="C114" s="35" t="s">
        <v>1624</v>
      </c>
      <c r="D114" s="28" t="s">
        <v>678</v>
      </c>
      <c r="E114" s="30">
        <v>7</v>
      </c>
      <c r="F114" s="28" t="s">
        <v>679</v>
      </c>
      <c r="G114" s="30">
        <v>18.5</v>
      </c>
      <c r="H114" s="37"/>
      <c r="I114" s="30">
        <v>5</v>
      </c>
      <c r="J114" s="37"/>
      <c r="K114" s="30">
        <v>0.51</v>
      </c>
      <c r="L114" s="19"/>
      <c r="M114" s="11">
        <f t="shared" si="4"/>
        <v>20.555555555555557</v>
      </c>
      <c r="N114" s="11">
        <f t="shared" si="5"/>
        <v>5</v>
      </c>
      <c r="O114" s="11">
        <f t="shared" si="6"/>
        <v>58.477157360406103</v>
      </c>
      <c r="P114" s="11">
        <f t="shared" si="7"/>
        <v>84.032712915961667</v>
      </c>
      <c r="Q114" s="52"/>
      <c r="R114" s="11">
        <v>84.032712915961667</v>
      </c>
      <c r="S114" s="18">
        <v>77</v>
      </c>
      <c r="T114" s="52" t="s">
        <v>3251</v>
      </c>
    </row>
    <row r="115" spans="1:21" ht="31.5">
      <c r="A115" s="37">
        <v>111</v>
      </c>
      <c r="B115" s="28" t="s">
        <v>1023</v>
      </c>
      <c r="C115" s="30" t="s">
        <v>1630</v>
      </c>
      <c r="D115" s="28" t="s">
        <v>3155</v>
      </c>
      <c r="E115" s="26">
        <v>7</v>
      </c>
      <c r="F115" s="133" t="s">
        <v>1019</v>
      </c>
      <c r="G115" s="30">
        <v>16.5</v>
      </c>
      <c r="H115" s="19"/>
      <c r="I115" s="30">
        <v>6.7</v>
      </c>
      <c r="J115" s="19"/>
      <c r="K115" s="30">
        <v>0.42</v>
      </c>
      <c r="L115" s="19"/>
      <c r="M115" s="11">
        <f t="shared" si="4"/>
        <v>18.333333333333332</v>
      </c>
      <c r="N115" s="11">
        <f t="shared" si="5"/>
        <v>6.7</v>
      </c>
      <c r="O115" s="11">
        <f t="shared" si="6"/>
        <v>58.934010152284273</v>
      </c>
      <c r="P115" s="11">
        <f t="shared" si="7"/>
        <v>83.967343485617604</v>
      </c>
      <c r="Q115" s="52"/>
      <c r="R115" s="11">
        <v>83.967343485617604</v>
      </c>
      <c r="S115" s="18">
        <v>77</v>
      </c>
      <c r="T115" s="52" t="s">
        <v>3251</v>
      </c>
    </row>
    <row r="116" spans="1:21" ht="31.5">
      <c r="A116" s="19">
        <v>112</v>
      </c>
      <c r="B116" s="28" t="s">
        <v>700</v>
      </c>
      <c r="C116" s="37" t="s">
        <v>1762</v>
      </c>
      <c r="D116" s="28" t="s">
        <v>687</v>
      </c>
      <c r="E116" s="37">
        <v>8</v>
      </c>
      <c r="F116" s="28" t="s">
        <v>695</v>
      </c>
      <c r="G116" s="19">
        <v>20.5</v>
      </c>
      <c r="H116" s="19"/>
      <c r="I116" s="30">
        <v>3</v>
      </c>
      <c r="J116" s="19"/>
      <c r="K116" s="30">
        <v>0.56999999999999995</v>
      </c>
      <c r="L116" s="19"/>
      <c r="M116" s="11">
        <f t="shared" si="4"/>
        <v>22.777777777777779</v>
      </c>
      <c r="N116" s="11">
        <f t="shared" si="5"/>
        <v>3</v>
      </c>
      <c r="O116" s="11">
        <f t="shared" si="6"/>
        <v>58.172588832487314</v>
      </c>
      <c r="P116" s="11">
        <f t="shared" si="7"/>
        <v>83.950366610265093</v>
      </c>
      <c r="Q116" s="52"/>
      <c r="R116" s="11">
        <v>83.950366610265093</v>
      </c>
      <c r="S116" s="18">
        <v>77</v>
      </c>
      <c r="T116" s="52" t="s">
        <v>3251</v>
      </c>
    </row>
    <row r="117" spans="1:21" ht="31.5">
      <c r="A117" s="37">
        <v>113</v>
      </c>
      <c r="B117" s="28" t="s">
        <v>931</v>
      </c>
      <c r="C117" s="30" t="s">
        <v>1733</v>
      </c>
      <c r="D117" s="28" t="s">
        <v>849</v>
      </c>
      <c r="E117" s="19">
        <v>8</v>
      </c>
      <c r="F117" s="28" t="s">
        <v>3159</v>
      </c>
      <c r="G117" s="30">
        <v>15.5</v>
      </c>
      <c r="H117" s="19"/>
      <c r="I117" s="30">
        <v>8</v>
      </c>
      <c r="J117" s="19"/>
      <c r="K117" s="30">
        <v>0.48</v>
      </c>
      <c r="L117" s="19"/>
      <c r="M117" s="11">
        <f t="shared" si="4"/>
        <v>17.222222222222221</v>
      </c>
      <c r="N117" s="11">
        <f t="shared" si="5"/>
        <v>8</v>
      </c>
      <c r="O117" s="11">
        <f t="shared" si="6"/>
        <v>58.629441624365491</v>
      </c>
      <c r="P117" s="11">
        <f t="shared" si="7"/>
        <v>83.851663846587712</v>
      </c>
      <c r="Q117" s="52"/>
      <c r="R117" s="11">
        <v>83.851663846587712</v>
      </c>
      <c r="S117" s="18">
        <v>78</v>
      </c>
      <c r="T117" s="52" t="s">
        <v>3251</v>
      </c>
    </row>
    <row r="118" spans="1:21" ht="31.5">
      <c r="A118" s="19">
        <v>114</v>
      </c>
      <c r="B118" s="28" t="s">
        <v>359</v>
      </c>
      <c r="C118" s="35" t="s">
        <v>1773</v>
      </c>
      <c r="D118" s="28" t="s">
        <v>336</v>
      </c>
      <c r="E118" s="30">
        <v>8</v>
      </c>
      <c r="F118" s="28" t="s">
        <v>339</v>
      </c>
      <c r="G118" s="30">
        <v>13.5</v>
      </c>
      <c r="H118" s="37"/>
      <c r="I118" s="30">
        <v>9.9</v>
      </c>
      <c r="J118" s="37"/>
      <c r="K118" s="30">
        <v>0.42</v>
      </c>
      <c r="L118" s="19"/>
      <c r="M118" s="11">
        <f t="shared" si="4"/>
        <v>15</v>
      </c>
      <c r="N118" s="11">
        <f t="shared" si="5"/>
        <v>9.9</v>
      </c>
      <c r="O118" s="11">
        <f t="shared" si="6"/>
        <v>58.934010152284273</v>
      </c>
      <c r="P118" s="11">
        <f t="shared" si="7"/>
        <v>83.834010152284264</v>
      </c>
      <c r="Q118" s="52"/>
      <c r="R118" s="11">
        <v>83.834010152284264</v>
      </c>
      <c r="S118" s="18">
        <v>79</v>
      </c>
      <c r="T118" s="52" t="s">
        <v>3251</v>
      </c>
      <c r="U118" s="7"/>
    </row>
    <row r="119" spans="1:21" ht="31.5">
      <c r="A119" s="37">
        <v>115</v>
      </c>
      <c r="B119" s="28" t="s">
        <v>935</v>
      </c>
      <c r="C119" s="30" t="s">
        <v>1787</v>
      </c>
      <c r="D119" s="28" t="s">
        <v>849</v>
      </c>
      <c r="E119" s="19">
        <v>8</v>
      </c>
      <c r="F119" s="28" t="s">
        <v>3159</v>
      </c>
      <c r="G119" s="30">
        <v>14</v>
      </c>
      <c r="H119" s="19"/>
      <c r="I119" s="30">
        <v>9</v>
      </c>
      <c r="J119" s="19"/>
      <c r="K119" s="30">
        <v>0.39</v>
      </c>
      <c r="L119" s="19"/>
      <c r="M119" s="11">
        <f t="shared" si="4"/>
        <v>15.555555555555555</v>
      </c>
      <c r="N119" s="11">
        <f t="shared" si="5"/>
        <v>9</v>
      </c>
      <c r="O119" s="11">
        <f t="shared" si="6"/>
        <v>59.086294416243661</v>
      </c>
      <c r="P119" s="11">
        <f t="shared" si="7"/>
        <v>83.641849971799218</v>
      </c>
      <c r="Q119" s="52"/>
      <c r="R119" s="11">
        <v>83.641849971799218</v>
      </c>
      <c r="S119" s="18">
        <v>80</v>
      </c>
      <c r="T119" s="52" t="s">
        <v>3251</v>
      </c>
    </row>
    <row r="120" spans="1:21" ht="31.5">
      <c r="A120" s="19">
        <v>116</v>
      </c>
      <c r="B120" s="28" t="s">
        <v>1478</v>
      </c>
      <c r="C120" s="35" t="s">
        <v>1479</v>
      </c>
      <c r="D120" s="28" t="s">
        <v>440</v>
      </c>
      <c r="E120" s="30">
        <v>7</v>
      </c>
      <c r="F120" s="28" t="s">
        <v>441</v>
      </c>
      <c r="G120" s="30">
        <v>16</v>
      </c>
      <c r="H120" s="37"/>
      <c r="I120" s="30">
        <v>10</v>
      </c>
      <c r="J120" s="37"/>
      <c r="K120" s="30">
        <v>1.03</v>
      </c>
      <c r="L120" s="19"/>
      <c r="M120" s="11">
        <f t="shared" si="4"/>
        <v>17.777777777777779</v>
      </c>
      <c r="N120" s="11">
        <f t="shared" si="5"/>
        <v>10</v>
      </c>
      <c r="O120" s="11">
        <f t="shared" si="6"/>
        <v>55.83756345177666</v>
      </c>
      <c r="P120" s="11">
        <f t="shared" si="7"/>
        <v>83.615341229554446</v>
      </c>
      <c r="Q120" s="52"/>
      <c r="R120" s="11">
        <v>83.615341229554446</v>
      </c>
      <c r="S120" s="18">
        <v>80</v>
      </c>
      <c r="T120" s="52" t="s">
        <v>3251</v>
      </c>
    </row>
    <row r="121" spans="1:21" ht="31.5">
      <c r="A121" s="37">
        <v>117</v>
      </c>
      <c r="B121" s="28" t="s">
        <v>251</v>
      </c>
      <c r="C121" s="35" t="s">
        <v>1676</v>
      </c>
      <c r="D121" s="28" t="s">
        <v>245</v>
      </c>
      <c r="E121" s="30">
        <v>8</v>
      </c>
      <c r="F121" s="28" t="s">
        <v>246</v>
      </c>
      <c r="G121" s="30">
        <v>15.5</v>
      </c>
      <c r="H121" s="37"/>
      <c r="I121" s="30">
        <v>7.5</v>
      </c>
      <c r="J121" s="37"/>
      <c r="K121" s="30">
        <v>0.45</v>
      </c>
      <c r="L121" s="19"/>
      <c r="M121" s="11">
        <f t="shared" si="4"/>
        <v>17.222222222222221</v>
      </c>
      <c r="N121" s="11">
        <f t="shared" si="5"/>
        <v>7.5</v>
      </c>
      <c r="O121" s="11">
        <f t="shared" si="6"/>
        <v>58.781725888324885</v>
      </c>
      <c r="P121" s="11">
        <f t="shared" si="7"/>
        <v>83.5039481105471</v>
      </c>
      <c r="Q121" s="52"/>
      <c r="R121" s="11">
        <v>83.5039481105471</v>
      </c>
      <c r="S121" s="18">
        <v>81</v>
      </c>
      <c r="T121" s="52" t="s">
        <v>3251</v>
      </c>
      <c r="U121" s="7"/>
    </row>
    <row r="122" spans="1:21" ht="31.5">
      <c r="A122" s="19">
        <v>118</v>
      </c>
      <c r="B122" s="28" t="s">
        <v>1000</v>
      </c>
      <c r="C122" s="30" t="s">
        <v>1826</v>
      </c>
      <c r="D122" s="28" t="s">
        <v>977</v>
      </c>
      <c r="E122" s="26">
        <v>8</v>
      </c>
      <c r="F122" s="133" t="s">
        <v>989</v>
      </c>
      <c r="G122" s="30">
        <v>18.5</v>
      </c>
      <c r="H122" s="19"/>
      <c r="I122" s="30">
        <v>8.5</v>
      </c>
      <c r="J122" s="19"/>
      <c r="K122" s="30">
        <v>1.31</v>
      </c>
      <c r="L122" s="19"/>
      <c r="M122" s="11">
        <f t="shared" si="4"/>
        <v>20.555555555555557</v>
      </c>
      <c r="N122" s="11">
        <f t="shared" si="5"/>
        <v>8.5</v>
      </c>
      <c r="O122" s="11">
        <f t="shared" si="6"/>
        <v>54.416243654822338</v>
      </c>
      <c r="P122" s="11">
        <f t="shared" si="7"/>
        <v>83.471799210377895</v>
      </c>
      <c r="Q122" s="52"/>
      <c r="R122" s="11">
        <v>83.471799210377895</v>
      </c>
      <c r="S122" s="18">
        <v>81</v>
      </c>
      <c r="T122" s="52" t="s">
        <v>3251</v>
      </c>
    </row>
    <row r="123" spans="1:21" s="59" customFormat="1" ht="31.5">
      <c r="A123" s="37">
        <v>119</v>
      </c>
      <c r="B123" s="133" t="s">
        <v>219</v>
      </c>
      <c r="C123" s="35" t="s">
        <v>1686</v>
      </c>
      <c r="D123" s="28" t="s">
        <v>203</v>
      </c>
      <c r="E123" s="30">
        <v>8</v>
      </c>
      <c r="F123" s="28" t="s">
        <v>204</v>
      </c>
      <c r="G123" s="30">
        <v>14.5</v>
      </c>
      <c r="H123" s="37"/>
      <c r="I123" s="30">
        <v>8</v>
      </c>
      <c r="J123" s="37"/>
      <c r="K123" s="30">
        <v>0.35</v>
      </c>
      <c r="L123" s="19"/>
      <c r="M123" s="11">
        <f t="shared" si="4"/>
        <v>16.111111111111111</v>
      </c>
      <c r="N123" s="11">
        <f t="shared" si="5"/>
        <v>8</v>
      </c>
      <c r="O123" s="11">
        <f t="shared" si="6"/>
        <v>59.289340101522853</v>
      </c>
      <c r="P123" s="11">
        <f t="shared" si="7"/>
        <v>83.400451212633968</v>
      </c>
      <c r="Q123" s="52"/>
      <c r="R123" s="11">
        <v>83.400451212633968</v>
      </c>
      <c r="S123" s="18">
        <v>82</v>
      </c>
      <c r="T123" s="52" t="s">
        <v>3251</v>
      </c>
    </row>
    <row r="124" spans="1:21" ht="31.5">
      <c r="A124" s="19">
        <v>120</v>
      </c>
      <c r="B124" s="28" t="s">
        <v>1524</v>
      </c>
      <c r="C124" s="35" t="s">
        <v>1525</v>
      </c>
      <c r="D124" s="28" t="s">
        <v>440</v>
      </c>
      <c r="E124" s="30">
        <v>7</v>
      </c>
      <c r="F124" s="28" t="s">
        <v>475</v>
      </c>
      <c r="G124" s="30">
        <v>13</v>
      </c>
      <c r="H124" s="37"/>
      <c r="I124" s="30">
        <v>10</v>
      </c>
      <c r="J124" s="37"/>
      <c r="K124" s="30">
        <v>0.42</v>
      </c>
      <c r="L124" s="19"/>
      <c r="M124" s="11">
        <f t="shared" si="4"/>
        <v>14.444444444444445</v>
      </c>
      <c r="N124" s="11">
        <f t="shared" si="5"/>
        <v>10</v>
      </c>
      <c r="O124" s="11">
        <f t="shared" si="6"/>
        <v>58.934010152284273</v>
      </c>
      <c r="P124" s="11">
        <f t="shared" si="7"/>
        <v>83.378454596728716</v>
      </c>
      <c r="Q124" s="52"/>
      <c r="R124" s="11">
        <v>83.378454596728716</v>
      </c>
      <c r="S124" s="18">
        <v>82</v>
      </c>
      <c r="T124" s="52" t="s">
        <v>3251</v>
      </c>
    </row>
    <row r="125" spans="1:21" ht="31.5">
      <c r="A125" s="37">
        <v>121</v>
      </c>
      <c r="B125" s="132" t="s">
        <v>97</v>
      </c>
      <c r="C125" s="35" t="s">
        <v>1682</v>
      </c>
      <c r="D125" s="28" t="s">
        <v>88</v>
      </c>
      <c r="E125" s="37">
        <v>8</v>
      </c>
      <c r="F125" s="157" t="s">
        <v>22</v>
      </c>
      <c r="G125" s="30">
        <v>18.5</v>
      </c>
      <c r="H125" s="19"/>
      <c r="I125" s="19">
        <v>8</v>
      </c>
      <c r="J125" s="19"/>
      <c r="K125" s="19">
        <v>1.27</v>
      </c>
      <c r="L125" s="19"/>
      <c r="M125" s="11">
        <f t="shared" si="4"/>
        <v>20.555555555555557</v>
      </c>
      <c r="N125" s="11">
        <f t="shared" si="5"/>
        <v>8</v>
      </c>
      <c r="O125" s="11">
        <f t="shared" si="6"/>
        <v>54.619289340101531</v>
      </c>
      <c r="P125" s="11">
        <f t="shared" si="7"/>
        <v>83.174844895657088</v>
      </c>
      <c r="Q125" s="52"/>
      <c r="R125" s="11">
        <v>83.174844895657088</v>
      </c>
      <c r="S125" s="18">
        <v>83</v>
      </c>
      <c r="T125" s="52" t="s">
        <v>3251</v>
      </c>
      <c r="U125" s="7"/>
    </row>
    <row r="126" spans="1:21" s="59" customFormat="1" ht="31.5">
      <c r="A126" s="19">
        <v>122</v>
      </c>
      <c r="B126" s="28" t="s">
        <v>220</v>
      </c>
      <c r="C126" s="35" t="s">
        <v>1696</v>
      </c>
      <c r="D126" s="28" t="s">
        <v>203</v>
      </c>
      <c r="E126" s="30">
        <v>8</v>
      </c>
      <c r="F126" s="28" t="s">
        <v>204</v>
      </c>
      <c r="G126" s="30">
        <v>15</v>
      </c>
      <c r="H126" s="37"/>
      <c r="I126" s="30">
        <v>7</v>
      </c>
      <c r="J126" s="37"/>
      <c r="K126" s="30">
        <v>0.31</v>
      </c>
      <c r="L126" s="19"/>
      <c r="M126" s="11">
        <f t="shared" si="4"/>
        <v>16.666666666666668</v>
      </c>
      <c r="N126" s="11">
        <f t="shared" si="5"/>
        <v>7</v>
      </c>
      <c r="O126" s="11">
        <f t="shared" si="6"/>
        <v>59.492385786802039</v>
      </c>
      <c r="P126" s="11">
        <f t="shared" si="7"/>
        <v>83.159052453468703</v>
      </c>
      <c r="Q126" s="52"/>
      <c r="R126" s="11">
        <v>83.159052453468703</v>
      </c>
      <c r="S126" s="18">
        <v>83</v>
      </c>
      <c r="T126" s="52" t="s">
        <v>3251</v>
      </c>
    </row>
    <row r="127" spans="1:21" s="59" customFormat="1" ht="31.5">
      <c r="A127" s="37">
        <v>123</v>
      </c>
      <c r="B127" s="28" t="s">
        <v>602</v>
      </c>
      <c r="C127" s="35" t="s">
        <v>1849</v>
      </c>
      <c r="D127" s="28" t="s">
        <v>440</v>
      </c>
      <c r="E127" s="30">
        <v>8</v>
      </c>
      <c r="F127" s="28" t="s">
        <v>587</v>
      </c>
      <c r="G127" s="30">
        <v>13</v>
      </c>
      <c r="H127" s="19"/>
      <c r="I127" s="30">
        <v>9</v>
      </c>
      <c r="J127" s="19"/>
      <c r="K127" s="30">
        <v>0.28000000000000003</v>
      </c>
      <c r="L127" s="19"/>
      <c r="M127" s="11">
        <f t="shared" si="4"/>
        <v>14.444444444444445</v>
      </c>
      <c r="N127" s="11">
        <f t="shared" si="5"/>
        <v>9</v>
      </c>
      <c r="O127" s="11">
        <f t="shared" si="6"/>
        <v>59.644670050761434</v>
      </c>
      <c r="P127" s="11">
        <f t="shared" si="7"/>
        <v>83.089114495205877</v>
      </c>
      <c r="Q127" s="52"/>
      <c r="R127" s="11">
        <v>83.089114495205877</v>
      </c>
      <c r="S127" s="18">
        <v>84</v>
      </c>
      <c r="T127" s="52" t="s">
        <v>3251</v>
      </c>
    </row>
    <row r="128" spans="1:21" ht="31.5">
      <c r="A128" s="19">
        <v>124</v>
      </c>
      <c r="B128" s="28" t="s">
        <v>707</v>
      </c>
      <c r="C128" s="35" t="s">
        <v>1760</v>
      </c>
      <c r="D128" s="28" t="s">
        <v>687</v>
      </c>
      <c r="E128" s="37">
        <v>8</v>
      </c>
      <c r="F128" s="28" t="s">
        <v>688</v>
      </c>
      <c r="G128" s="19">
        <v>13</v>
      </c>
      <c r="H128" s="19"/>
      <c r="I128" s="30">
        <v>10</v>
      </c>
      <c r="J128" s="19"/>
      <c r="K128" s="30">
        <v>0.48</v>
      </c>
      <c r="L128" s="19"/>
      <c r="M128" s="11">
        <f t="shared" si="4"/>
        <v>14.444444444444445</v>
      </c>
      <c r="N128" s="11">
        <f t="shared" si="5"/>
        <v>10</v>
      </c>
      <c r="O128" s="11">
        <f t="shared" si="6"/>
        <v>58.629441624365491</v>
      </c>
      <c r="P128" s="11">
        <f t="shared" si="7"/>
        <v>83.073886068809941</v>
      </c>
      <c r="Q128" s="52"/>
      <c r="R128" s="11">
        <v>83.073886068809941</v>
      </c>
      <c r="S128" s="18">
        <v>84</v>
      </c>
      <c r="T128" s="52" t="s">
        <v>3251</v>
      </c>
    </row>
    <row r="129" spans="1:20" ht="31.5">
      <c r="A129" s="37">
        <v>125</v>
      </c>
      <c r="B129" s="28" t="s">
        <v>967</v>
      </c>
      <c r="C129" s="30" t="s">
        <v>1649</v>
      </c>
      <c r="D129" s="28" t="s">
        <v>960</v>
      </c>
      <c r="E129" s="26">
        <v>7</v>
      </c>
      <c r="F129" s="133" t="s">
        <v>961</v>
      </c>
      <c r="G129" s="30">
        <v>24</v>
      </c>
      <c r="H129" s="19"/>
      <c r="I129" s="30">
        <v>7</v>
      </c>
      <c r="J129" s="19"/>
      <c r="K129" s="30">
        <v>2.31</v>
      </c>
      <c r="L129" s="19"/>
      <c r="M129" s="11">
        <f t="shared" si="4"/>
        <v>26.666666666666668</v>
      </c>
      <c r="N129" s="11">
        <f t="shared" si="5"/>
        <v>7</v>
      </c>
      <c r="O129" s="11">
        <f t="shared" si="6"/>
        <v>49.340101522842644</v>
      </c>
      <c r="P129" s="11">
        <f t="shared" si="7"/>
        <v>83.006768189509316</v>
      </c>
      <c r="Q129" s="52"/>
      <c r="R129" s="11">
        <v>83.006768189509316</v>
      </c>
      <c r="S129" s="18">
        <v>85</v>
      </c>
      <c r="T129" s="52" t="s">
        <v>3251</v>
      </c>
    </row>
    <row r="130" spans="1:20" ht="31.5">
      <c r="A130" s="19">
        <v>126</v>
      </c>
      <c r="B130" s="28" t="s">
        <v>580</v>
      </c>
      <c r="C130" s="30" t="s">
        <v>1488</v>
      </c>
      <c r="D130" s="28" t="s">
        <v>440</v>
      </c>
      <c r="E130" s="30">
        <v>7</v>
      </c>
      <c r="F130" s="28" t="s">
        <v>557</v>
      </c>
      <c r="G130" s="30">
        <v>13</v>
      </c>
      <c r="H130" s="37"/>
      <c r="I130" s="30">
        <v>10</v>
      </c>
      <c r="J130" s="37"/>
      <c r="K130" s="30">
        <v>0.5</v>
      </c>
      <c r="L130" s="19"/>
      <c r="M130" s="11">
        <f t="shared" si="4"/>
        <v>14.444444444444445</v>
      </c>
      <c r="N130" s="11">
        <f t="shared" si="5"/>
        <v>10</v>
      </c>
      <c r="O130" s="11">
        <f t="shared" si="6"/>
        <v>58.527918781725894</v>
      </c>
      <c r="P130" s="11">
        <f t="shared" si="7"/>
        <v>82.97236322617033</v>
      </c>
      <c r="Q130" s="52"/>
      <c r="R130" s="11">
        <v>82.97236322617033</v>
      </c>
      <c r="S130" s="18">
        <v>85</v>
      </c>
      <c r="T130" s="52" t="s">
        <v>3251</v>
      </c>
    </row>
    <row r="131" spans="1:20" ht="31.5">
      <c r="A131" s="37">
        <v>127</v>
      </c>
      <c r="B131" s="28" t="s">
        <v>590</v>
      </c>
      <c r="C131" s="35" t="s">
        <v>1824</v>
      </c>
      <c r="D131" s="28" t="s">
        <v>440</v>
      </c>
      <c r="E131" s="30">
        <v>8</v>
      </c>
      <c r="F131" s="28" t="s">
        <v>587</v>
      </c>
      <c r="G131" s="30">
        <v>12.5</v>
      </c>
      <c r="H131" s="19"/>
      <c r="I131" s="30">
        <v>9.9</v>
      </c>
      <c r="J131" s="19"/>
      <c r="K131" s="30">
        <v>0.38</v>
      </c>
      <c r="L131" s="19"/>
      <c r="M131" s="11">
        <f t="shared" si="4"/>
        <v>13.888888888888889</v>
      </c>
      <c r="N131" s="11">
        <f t="shared" si="5"/>
        <v>9.9</v>
      </c>
      <c r="O131" s="11">
        <f t="shared" si="6"/>
        <v>59.137055837563459</v>
      </c>
      <c r="P131" s="11">
        <f t="shared" si="7"/>
        <v>82.925944726452343</v>
      </c>
      <c r="Q131" s="52"/>
      <c r="R131" s="11">
        <v>82.925944726452343</v>
      </c>
      <c r="S131" s="18">
        <v>86</v>
      </c>
      <c r="T131" s="52" t="s">
        <v>3251</v>
      </c>
    </row>
    <row r="132" spans="1:20" ht="30.75" customHeight="1">
      <c r="A132" s="19">
        <v>128</v>
      </c>
      <c r="B132" s="133" t="s">
        <v>586</v>
      </c>
      <c r="C132" s="35" t="s">
        <v>1823</v>
      </c>
      <c r="D132" s="28" t="s">
        <v>440</v>
      </c>
      <c r="E132" s="30">
        <v>8</v>
      </c>
      <c r="F132" s="28" t="s">
        <v>587</v>
      </c>
      <c r="G132" s="30">
        <v>12</v>
      </c>
      <c r="H132" s="19"/>
      <c r="I132" s="30">
        <v>10</v>
      </c>
      <c r="J132" s="19"/>
      <c r="K132" s="30">
        <v>0.31</v>
      </c>
      <c r="L132" s="19"/>
      <c r="M132" s="11">
        <f t="shared" si="4"/>
        <v>13.333333333333334</v>
      </c>
      <c r="N132" s="11">
        <f t="shared" si="5"/>
        <v>10</v>
      </c>
      <c r="O132" s="11">
        <f t="shared" si="6"/>
        <v>59.492385786802039</v>
      </c>
      <c r="P132" s="11">
        <f t="shared" si="7"/>
        <v>82.825719120135375</v>
      </c>
      <c r="Q132" s="52"/>
      <c r="R132" s="11">
        <v>82.825719120135375</v>
      </c>
      <c r="S132" s="18">
        <v>87</v>
      </c>
      <c r="T132" s="52" t="s">
        <v>3251</v>
      </c>
    </row>
    <row r="133" spans="1:20" ht="31.5">
      <c r="A133" s="37">
        <v>129</v>
      </c>
      <c r="B133" s="28" t="s">
        <v>1680</v>
      </c>
      <c r="C133" s="30" t="s">
        <v>1681</v>
      </c>
      <c r="D133" s="28" t="s">
        <v>1675</v>
      </c>
      <c r="E133" s="26">
        <v>8</v>
      </c>
      <c r="F133" s="133" t="s">
        <v>1674</v>
      </c>
      <c r="G133" s="30">
        <v>17</v>
      </c>
      <c r="H133" s="19"/>
      <c r="I133" s="30">
        <v>8.8000000000000007</v>
      </c>
      <c r="J133" s="19"/>
      <c r="K133" s="30">
        <v>1.18</v>
      </c>
      <c r="L133" s="19"/>
      <c r="M133" s="11">
        <f t="shared" ref="M133:M196" si="8">IF(G133&lt;&gt;30,(30*G133)/MAX(G$5:G$317),30)</f>
        <v>18.888888888888889</v>
      </c>
      <c r="N133" s="11">
        <f t="shared" ref="N133:N196" si="9">IF(I133&lt;&gt;"",IF(I133=0,0,(10*I133)/MAX(I$5:I$313)),"0")</f>
        <v>8.8000000000000007</v>
      </c>
      <c r="O133" s="11">
        <f t="shared" ref="O133:O196" si="10">IF(K133&lt;&gt;60,60/(MAX(K$5:K$317)-SMALL(K$5:K$317,COUNTIF(K$5:K$317,"&lt;=0")+1))*(MAX(K$5:K$317)-K133),60)</f>
        <v>55.076142131979708</v>
      </c>
      <c r="P133" s="11">
        <f t="shared" ref="P133:P196" si="11">M133+N133+O133</f>
        <v>82.765031020868605</v>
      </c>
      <c r="Q133" s="52"/>
      <c r="R133" s="11">
        <v>82.765031020868605</v>
      </c>
      <c r="S133" s="18">
        <v>87</v>
      </c>
      <c r="T133" s="52" t="s">
        <v>3251</v>
      </c>
    </row>
    <row r="134" spans="1:20" ht="31.5">
      <c r="A134" s="19">
        <v>130</v>
      </c>
      <c r="B134" s="28" t="s">
        <v>584</v>
      </c>
      <c r="C134" s="35" t="s">
        <v>1523</v>
      </c>
      <c r="D134" s="28" t="s">
        <v>440</v>
      </c>
      <c r="E134" s="30">
        <v>7</v>
      </c>
      <c r="F134" s="28" t="s">
        <v>475</v>
      </c>
      <c r="G134" s="30">
        <v>12.5</v>
      </c>
      <c r="H134" s="37"/>
      <c r="I134" s="30">
        <v>10</v>
      </c>
      <c r="J134" s="37"/>
      <c r="K134" s="30">
        <v>0.46</v>
      </c>
      <c r="L134" s="19"/>
      <c r="M134" s="11">
        <f t="shared" si="8"/>
        <v>13.888888888888889</v>
      </c>
      <c r="N134" s="11">
        <f t="shared" si="9"/>
        <v>10</v>
      </c>
      <c r="O134" s="11">
        <f t="shared" si="10"/>
        <v>58.73096446700508</v>
      </c>
      <c r="P134" s="11">
        <f t="shared" si="11"/>
        <v>82.619853355893966</v>
      </c>
      <c r="Q134" s="52"/>
      <c r="R134" s="11">
        <v>82.619853355893966</v>
      </c>
      <c r="S134" s="18">
        <v>88</v>
      </c>
      <c r="T134" s="52" t="s">
        <v>3251</v>
      </c>
    </row>
    <row r="135" spans="1:20" ht="31.5">
      <c r="A135" s="37">
        <v>131</v>
      </c>
      <c r="B135" s="28" t="s">
        <v>934</v>
      </c>
      <c r="C135" s="30" t="s">
        <v>1788</v>
      </c>
      <c r="D135" s="28" t="s">
        <v>2248</v>
      </c>
      <c r="E135" s="19">
        <v>8</v>
      </c>
      <c r="F135" s="28" t="s">
        <v>3159</v>
      </c>
      <c r="G135" s="30">
        <v>14</v>
      </c>
      <c r="H135" s="19"/>
      <c r="I135" s="30">
        <v>8</v>
      </c>
      <c r="J135" s="19"/>
      <c r="K135" s="30">
        <v>0.42</v>
      </c>
      <c r="L135" s="19"/>
      <c r="M135" s="11">
        <f t="shared" si="8"/>
        <v>15.555555555555555</v>
      </c>
      <c r="N135" s="11">
        <f t="shared" si="9"/>
        <v>8</v>
      </c>
      <c r="O135" s="11">
        <f t="shared" si="10"/>
        <v>58.934010152284273</v>
      </c>
      <c r="P135" s="11">
        <f t="shared" si="11"/>
        <v>82.48956570783983</v>
      </c>
      <c r="Q135" s="52"/>
      <c r="R135" s="11">
        <v>82.48956570783983</v>
      </c>
      <c r="S135" s="18">
        <v>89</v>
      </c>
      <c r="T135" s="52" t="s">
        <v>3251</v>
      </c>
    </row>
    <row r="136" spans="1:20" ht="31.5">
      <c r="A136" s="19">
        <v>132</v>
      </c>
      <c r="B136" s="133" t="s">
        <v>3193</v>
      </c>
      <c r="C136" s="35" t="s">
        <v>1813</v>
      </c>
      <c r="D136" s="28" t="s">
        <v>336</v>
      </c>
      <c r="E136" s="30">
        <v>8</v>
      </c>
      <c r="F136" s="28" t="s">
        <v>339</v>
      </c>
      <c r="G136" s="30">
        <v>15.5</v>
      </c>
      <c r="H136" s="19"/>
      <c r="I136" s="30">
        <v>9.6</v>
      </c>
      <c r="J136" s="19"/>
      <c r="K136" s="30">
        <v>1.07</v>
      </c>
      <c r="L136" s="19"/>
      <c r="M136" s="11">
        <f t="shared" si="8"/>
        <v>17.222222222222221</v>
      </c>
      <c r="N136" s="11">
        <f t="shared" si="9"/>
        <v>9.6</v>
      </c>
      <c r="O136" s="11">
        <f t="shared" si="10"/>
        <v>55.634517766497467</v>
      </c>
      <c r="P136" s="11">
        <f t="shared" si="11"/>
        <v>82.45673998871969</v>
      </c>
      <c r="Q136" s="52"/>
      <c r="R136" s="11">
        <v>82.45673998871969</v>
      </c>
      <c r="S136" s="18">
        <v>89</v>
      </c>
      <c r="T136" s="52" t="s">
        <v>3251</v>
      </c>
    </row>
    <row r="137" spans="1:20" s="59" customFormat="1" ht="31.5">
      <c r="A137" s="37">
        <v>133</v>
      </c>
      <c r="B137" s="28" t="s">
        <v>578</v>
      </c>
      <c r="C137" s="35" t="s">
        <v>1487</v>
      </c>
      <c r="D137" s="28" t="s">
        <v>440</v>
      </c>
      <c r="E137" s="30">
        <v>7</v>
      </c>
      <c r="F137" s="28" t="s">
        <v>557</v>
      </c>
      <c r="G137" s="30">
        <v>11.5</v>
      </c>
      <c r="H137" s="19"/>
      <c r="I137" s="30">
        <v>10</v>
      </c>
      <c r="J137" s="19"/>
      <c r="K137" s="30">
        <v>0.3</v>
      </c>
      <c r="L137" s="19"/>
      <c r="M137" s="11">
        <f t="shared" si="8"/>
        <v>12.777777777777779</v>
      </c>
      <c r="N137" s="11">
        <f t="shared" si="9"/>
        <v>10</v>
      </c>
      <c r="O137" s="11">
        <f t="shared" si="10"/>
        <v>59.54314720812183</v>
      </c>
      <c r="P137" s="11">
        <f t="shared" si="11"/>
        <v>82.320924985899609</v>
      </c>
      <c r="Q137" s="52"/>
      <c r="R137" s="11">
        <v>82.320924985899609</v>
      </c>
      <c r="S137" s="18">
        <v>90</v>
      </c>
      <c r="T137" s="52" t="s">
        <v>3251</v>
      </c>
    </row>
    <row r="138" spans="1:20" ht="31.5">
      <c r="A138" s="19">
        <v>134</v>
      </c>
      <c r="B138" s="145" t="s">
        <v>46</v>
      </c>
      <c r="C138" s="35" t="s">
        <v>1612</v>
      </c>
      <c r="D138" s="28" t="s">
        <v>73</v>
      </c>
      <c r="E138" s="37">
        <v>7</v>
      </c>
      <c r="F138" s="28" t="s">
        <v>35</v>
      </c>
      <c r="G138" s="30">
        <v>13</v>
      </c>
      <c r="H138" s="37"/>
      <c r="I138" s="30">
        <v>9.6</v>
      </c>
      <c r="J138" s="37"/>
      <c r="K138" s="30">
        <v>0.55000000000000004</v>
      </c>
      <c r="L138" s="19"/>
      <c r="M138" s="11">
        <f t="shared" si="8"/>
        <v>14.444444444444445</v>
      </c>
      <c r="N138" s="11">
        <f t="shared" si="9"/>
        <v>9.6</v>
      </c>
      <c r="O138" s="11">
        <f t="shared" si="10"/>
        <v>58.27411167512691</v>
      </c>
      <c r="P138" s="11">
        <f t="shared" si="11"/>
        <v>82.318556119571355</v>
      </c>
      <c r="Q138" s="52"/>
      <c r="R138" s="11">
        <v>82.318556119571355</v>
      </c>
      <c r="S138" s="18">
        <v>90</v>
      </c>
      <c r="T138" s="52" t="s">
        <v>3251</v>
      </c>
    </row>
    <row r="139" spans="1:20" s="59" customFormat="1" ht="31.5">
      <c r="A139" s="37">
        <v>135</v>
      </c>
      <c r="B139" s="28" t="s">
        <v>704</v>
      </c>
      <c r="C139" s="35" t="s">
        <v>1744</v>
      </c>
      <c r="D139" s="28" t="s">
        <v>687</v>
      </c>
      <c r="E139" s="30">
        <v>8</v>
      </c>
      <c r="F139" s="28" t="s">
        <v>695</v>
      </c>
      <c r="G139" s="30">
        <v>18</v>
      </c>
      <c r="H139" s="19"/>
      <c r="I139" s="30">
        <v>4</v>
      </c>
      <c r="J139" s="19"/>
      <c r="K139" s="30">
        <v>0.59</v>
      </c>
      <c r="L139" s="19"/>
      <c r="M139" s="11">
        <f t="shared" si="8"/>
        <v>20</v>
      </c>
      <c r="N139" s="11">
        <f t="shared" si="9"/>
        <v>4</v>
      </c>
      <c r="O139" s="11">
        <f t="shared" si="10"/>
        <v>58.071065989847725</v>
      </c>
      <c r="P139" s="11">
        <f t="shared" si="11"/>
        <v>82.071065989847725</v>
      </c>
      <c r="Q139" s="52"/>
      <c r="R139" s="11">
        <v>82.071065989847725</v>
      </c>
      <c r="S139" s="18">
        <v>91</v>
      </c>
      <c r="T139" s="52" t="s">
        <v>3251</v>
      </c>
    </row>
    <row r="140" spans="1:20" s="59" customFormat="1" ht="31.5">
      <c r="A140" s="19">
        <v>136</v>
      </c>
      <c r="B140" s="28" t="s">
        <v>1308</v>
      </c>
      <c r="C140" s="30" t="s">
        <v>1617</v>
      </c>
      <c r="D140" s="28" t="s">
        <v>3158</v>
      </c>
      <c r="E140" s="37">
        <v>7</v>
      </c>
      <c r="F140" s="133" t="s">
        <v>1315</v>
      </c>
      <c r="G140" s="30">
        <v>18</v>
      </c>
      <c r="H140" s="19"/>
      <c r="I140" s="30">
        <v>3</v>
      </c>
      <c r="J140" s="19"/>
      <c r="K140" s="30">
        <v>0.41</v>
      </c>
      <c r="L140" s="19"/>
      <c r="M140" s="11">
        <f t="shared" si="8"/>
        <v>20</v>
      </c>
      <c r="N140" s="11">
        <f t="shared" si="9"/>
        <v>3</v>
      </c>
      <c r="O140" s="11">
        <f t="shared" si="10"/>
        <v>58.984771573604071</v>
      </c>
      <c r="P140" s="11">
        <f t="shared" si="11"/>
        <v>81.984771573604064</v>
      </c>
      <c r="Q140" s="52"/>
      <c r="R140" s="11">
        <v>81.984771573604064</v>
      </c>
      <c r="S140" s="18">
        <v>92</v>
      </c>
      <c r="T140" s="52" t="s">
        <v>3251</v>
      </c>
    </row>
    <row r="141" spans="1:20" ht="31.5">
      <c r="A141" s="37">
        <v>137</v>
      </c>
      <c r="B141" s="28" t="s">
        <v>223</v>
      </c>
      <c r="C141" s="30" t="s">
        <v>1697</v>
      </c>
      <c r="D141" s="28" t="s">
        <v>203</v>
      </c>
      <c r="E141" s="30">
        <v>8</v>
      </c>
      <c r="F141" s="28" t="s">
        <v>204</v>
      </c>
      <c r="G141" s="30">
        <v>12</v>
      </c>
      <c r="H141" s="19"/>
      <c r="I141" s="30">
        <v>9.5</v>
      </c>
      <c r="J141" s="19"/>
      <c r="K141" s="30">
        <v>0.4</v>
      </c>
      <c r="L141" s="19"/>
      <c r="M141" s="11">
        <f t="shared" si="8"/>
        <v>13.333333333333334</v>
      </c>
      <c r="N141" s="11">
        <f t="shared" si="9"/>
        <v>9.5</v>
      </c>
      <c r="O141" s="11">
        <f t="shared" si="10"/>
        <v>59.035532994923862</v>
      </c>
      <c r="P141" s="11">
        <f t="shared" si="11"/>
        <v>81.868866328257198</v>
      </c>
      <c r="Q141" s="52"/>
      <c r="R141" s="11">
        <v>81.868866328257198</v>
      </c>
      <c r="S141" s="18">
        <v>93</v>
      </c>
      <c r="T141" s="52" t="s">
        <v>3251</v>
      </c>
    </row>
    <row r="142" spans="1:20" ht="31.5">
      <c r="A142" s="19">
        <v>138</v>
      </c>
      <c r="B142" s="133" t="s">
        <v>1491</v>
      </c>
      <c r="C142" s="35" t="s">
        <v>1492</v>
      </c>
      <c r="D142" s="28" t="s">
        <v>440</v>
      </c>
      <c r="E142" s="30">
        <v>7</v>
      </c>
      <c r="F142" s="28" t="s">
        <v>441</v>
      </c>
      <c r="G142" s="30">
        <v>11.5</v>
      </c>
      <c r="H142" s="19"/>
      <c r="I142" s="19">
        <v>10</v>
      </c>
      <c r="J142" s="19"/>
      <c r="K142" s="30">
        <v>0.39</v>
      </c>
      <c r="L142" s="19"/>
      <c r="M142" s="11">
        <f t="shared" si="8"/>
        <v>12.777777777777779</v>
      </c>
      <c r="N142" s="11">
        <f t="shared" si="9"/>
        <v>10</v>
      </c>
      <c r="O142" s="11">
        <f t="shared" si="10"/>
        <v>59.086294416243661</v>
      </c>
      <c r="P142" s="11">
        <f t="shared" si="11"/>
        <v>81.864072194021446</v>
      </c>
      <c r="Q142" s="52"/>
      <c r="R142" s="11">
        <v>81.864072194021446</v>
      </c>
      <c r="S142" s="18">
        <v>93</v>
      </c>
      <c r="T142" s="52" t="s">
        <v>3251</v>
      </c>
    </row>
    <row r="143" spans="1:20" ht="31.5">
      <c r="A143" s="37">
        <v>139</v>
      </c>
      <c r="B143" s="133" t="s">
        <v>197</v>
      </c>
      <c r="C143" s="35" t="s">
        <v>1700</v>
      </c>
      <c r="D143" s="28" t="s">
        <v>190</v>
      </c>
      <c r="E143" s="30">
        <v>8</v>
      </c>
      <c r="F143" s="28" t="s">
        <v>191</v>
      </c>
      <c r="G143" s="30">
        <v>12.5</v>
      </c>
      <c r="H143" s="19"/>
      <c r="I143" s="30">
        <v>8.5</v>
      </c>
      <c r="J143" s="19"/>
      <c r="K143" s="30">
        <v>0.32</v>
      </c>
      <c r="L143" s="19"/>
      <c r="M143" s="11">
        <f t="shared" si="8"/>
        <v>13.888888888888889</v>
      </c>
      <c r="N143" s="11">
        <f t="shared" si="9"/>
        <v>8.5</v>
      </c>
      <c r="O143" s="11">
        <f t="shared" si="10"/>
        <v>59.441624365482241</v>
      </c>
      <c r="P143" s="11">
        <f t="shared" si="11"/>
        <v>81.830513254371127</v>
      </c>
      <c r="Q143" s="52"/>
      <c r="R143" s="11">
        <v>81.830513254371127</v>
      </c>
      <c r="S143" s="18">
        <v>94</v>
      </c>
      <c r="T143" s="52" t="s">
        <v>3251</v>
      </c>
    </row>
    <row r="144" spans="1:20" ht="35.25" customHeight="1">
      <c r="A144" s="19">
        <v>140</v>
      </c>
      <c r="B144" s="133" t="s">
        <v>710</v>
      </c>
      <c r="C144" s="35" t="s">
        <v>1761</v>
      </c>
      <c r="D144" s="28" t="s">
        <v>687</v>
      </c>
      <c r="E144" s="37">
        <v>8</v>
      </c>
      <c r="F144" s="28" t="s">
        <v>688</v>
      </c>
      <c r="G144" s="19">
        <v>14</v>
      </c>
      <c r="H144" s="19"/>
      <c r="I144" s="30">
        <v>7</v>
      </c>
      <c r="J144" s="19"/>
      <c r="K144" s="30">
        <v>0.38</v>
      </c>
      <c r="L144" s="19"/>
      <c r="M144" s="11">
        <f t="shared" si="8"/>
        <v>15.555555555555555</v>
      </c>
      <c r="N144" s="11">
        <f t="shared" si="9"/>
        <v>7</v>
      </c>
      <c r="O144" s="11">
        <f t="shared" si="10"/>
        <v>59.137055837563459</v>
      </c>
      <c r="P144" s="11">
        <f t="shared" si="11"/>
        <v>81.692611393119023</v>
      </c>
      <c r="Q144" s="52"/>
      <c r="R144" s="11">
        <v>81.692611393119023</v>
      </c>
      <c r="S144" s="18">
        <v>95</v>
      </c>
      <c r="T144" s="52" t="s">
        <v>3251</v>
      </c>
    </row>
    <row r="145" spans="1:21" ht="31.5">
      <c r="A145" s="37">
        <v>141</v>
      </c>
      <c r="B145" s="28" t="s">
        <v>1505</v>
      </c>
      <c r="C145" s="30" t="s">
        <v>1506</v>
      </c>
      <c r="D145" s="28" t="s">
        <v>440</v>
      </c>
      <c r="E145" s="30">
        <v>7</v>
      </c>
      <c r="F145" s="28" t="s">
        <v>441</v>
      </c>
      <c r="G145" s="30">
        <v>11.5</v>
      </c>
      <c r="H145" s="37"/>
      <c r="I145" s="30">
        <v>10</v>
      </c>
      <c r="J145" s="37"/>
      <c r="K145" s="30">
        <v>0.43</v>
      </c>
      <c r="L145" s="19"/>
      <c r="M145" s="11">
        <f t="shared" si="8"/>
        <v>12.777777777777779</v>
      </c>
      <c r="N145" s="11">
        <f t="shared" si="9"/>
        <v>10</v>
      </c>
      <c r="O145" s="11">
        <f t="shared" si="10"/>
        <v>58.883248730964475</v>
      </c>
      <c r="P145" s="11">
        <f t="shared" si="11"/>
        <v>81.661026508742253</v>
      </c>
      <c r="Q145" s="52"/>
      <c r="R145" s="11">
        <v>81.661026508742253</v>
      </c>
      <c r="S145" s="18">
        <v>95</v>
      </c>
      <c r="T145" s="52" t="s">
        <v>3251</v>
      </c>
    </row>
    <row r="146" spans="1:21" ht="31.5">
      <c r="A146" s="19">
        <v>142</v>
      </c>
      <c r="B146" s="28" t="s">
        <v>1581</v>
      </c>
      <c r="C146" s="30" t="s">
        <v>1582</v>
      </c>
      <c r="D146" s="28" t="s">
        <v>3156</v>
      </c>
      <c r="E146" s="26">
        <v>7</v>
      </c>
      <c r="F146" s="133" t="s">
        <v>1052</v>
      </c>
      <c r="G146" s="30">
        <v>16</v>
      </c>
      <c r="H146" s="19"/>
      <c r="I146" s="30">
        <v>8</v>
      </c>
      <c r="J146" s="19"/>
      <c r="K146" s="30">
        <v>1.03</v>
      </c>
      <c r="L146" s="19"/>
      <c r="M146" s="11">
        <f t="shared" si="8"/>
        <v>17.777777777777779</v>
      </c>
      <c r="N146" s="11">
        <f t="shared" si="9"/>
        <v>8</v>
      </c>
      <c r="O146" s="11">
        <f t="shared" si="10"/>
        <v>55.83756345177666</v>
      </c>
      <c r="P146" s="11">
        <f t="shared" si="11"/>
        <v>81.615341229554446</v>
      </c>
      <c r="Q146" s="52"/>
      <c r="R146" s="11">
        <v>81.615341229554446</v>
      </c>
      <c r="S146" s="18">
        <v>96</v>
      </c>
      <c r="T146" s="52" t="s">
        <v>3251</v>
      </c>
    </row>
    <row r="147" spans="1:21" ht="31.5">
      <c r="A147" s="37">
        <v>143</v>
      </c>
      <c r="B147" s="28" t="s">
        <v>396</v>
      </c>
      <c r="C147" s="30" t="s">
        <v>1757</v>
      </c>
      <c r="D147" s="28" t="s">
        <v>3152</v>
      </c>
      <c r="E147" s="30">
        <v>8</v>
      </c>
      <c r="F147" s="28" t="s">
        <v>390</v>
      </c>
      <c r="G147" s="30">
        <v>13</v>
      </c>
      <c r="H147" s="19"/>
      <c r="I147" s="30">
        <v>8.5</v>
      </c>
      <c r="J147" s="19"/>
      <c r="K147" s="30">
        <v>0.49</v>
      </c>
      <c r="L147" s="19"/>
      <c r="M147" s="11">
        <f t="shared" si="8"/>
        <v>14.444444444444445</v>
      </c>
      <c r="N147" s="11">
        <f t="shared" si="9"/>
        <v>8.5</v>
      </c>
      <c r="O147" s="11">
        <f t="shared" si="10"/>
        <v>58.578680203045693</v>
      </c>
      <c r="P147" s="11">
        <f t="shared" si="11"/>
        <v>81.523124647490135</v>
      </c>
      <c r="Q147" s="52"/>
      <c r="R147" s="11">
        <v>81.523124647490135</v>
      </c>
      <c r="S147" s="18">
        <v>97</v>
      </c>
      <c r="T147" s="52" t="s">
        <v>3251</v>
      </c>
    </row>
    <row r="148" spans="1:21" ht="31.5">
      <c r="A148" s="19">
        <v>144</v>
      </c>
      <c r="B148" s="133" t="s">
        <v>583</v>
      </c>
      <c r="C148" s="35" t="s">
        <v>1521</v>
      </c>
      <c r="D148" s="28" t="s">
        <v>440</v>
      </c>
      <c r="E148" s="30">
        <v>7</v>
      </c>
      <c r="F148" s="28" t="s">
        <v>475</v>
      </c>
      <c r="G148" s="30">
        <v>11</v>
      </c>
      <c r="H148" s="37"/>
      <c r="I148" s="30">
        <v>10</v>
      </c>
      <c r="J148" s="37"/>
      <c r="K148" s="30">
        <v>0.37</v>
      </c>
      <c r="L148" s="19"/>
      <c r="M148" s="11">
        <f t="shared" si="8"/>
        <v>12.222222222222221</v>
      </c>
      <c r="N148" s="11">
        <f t="shared" si="9"/>
        <v>10</v>
      </c>
      <c r="O148" s="11">
        <f t="shared" si="10"/>
        <v>59.187817258883264</v>
      </c>
      <c r="P148" s="11">
        <f t="shared" si="11"/>
        <v>81.410039481105485</v>
      </c>
      <c r="Q148" s="52"/>
      <c r="R148" s="11">
        <v>81.410039481105485</v>
      </c>
      <c r="S148" s="18">
        <v>98</v>
      </c>
      <c r="T148" s="52" t="s">
        <v>3251</v>
      </c>
    </row>
    <row r="149" spans="1:21" s="59" customFormat="1" ht="31.5">
      <c r="A149" s="37">
        <v>145</v>
      </c>
      <c r="B149" s="28" t="s">
        <v>1717</v>
      </c>
      <c r="C149" s="30" t="s">
        <v>1718</v>
      </c>
      <c r="D149" s="28" t="s">
        <v>3192</v>
      </c>
      <c r="E149" s="26">
        <v>8</v>
      </c>
      <c r="F149" s="133" t="s">
        <v>1442</v>
      </c>
      <c r="G149" s="30">
        <v>15.5</v>
      </c>
      <c r="H149" s="19"/>
      <c r="I149" s="30">
        <v>9</v>
      </c>
      <c r="J149" s="19"/>
      <c r="K149" s="30">
        <v>1.2</v>
      </c>
      <c r="L149" s="19"/>
      <c r="M149" s="11">
        <f t="shared" si="8"/>
        <v>17.222222222222221</v>
      </c>
      <c r="N149" s="11">
        <f t="shared" si="9"/>
        <v>9</v>
      </c>
      <c r="O149" s="11">
        <f t="shared" si="10"/>
        <v>54.974619289340112</v>
      </c>
      <c r="P149" s="11">
        <f t="shared" si="11"/>
        <v>81.196841511562326</v>
      </c>
      <c r="Q149" s="52"/>
      <c r="R149" s="11">
        <v>81.196841511562326</v>
      </c>
      <c r="S149" s="18">
        <v>99</v>
      </c>
      <c r="T149" s="52" t="s">
        <v>3251</v>
      </c>
    </row>
    <row r="150" spans="1:21" ht="31.5">
      <c r="A150" s="19">
        <v>146</v>
      </c>
      <c r="B150" s="133" t="s">
        <v>1621</v>
      </c>
      <c r="C150" s="35" t="s">
        <v>1622</v>
      </c>
      <c r="D150" s="28" t="s">
        <v>678</v>
      </c>
      <c r="E150" s="30">
        <v>7</v>
      </c>
      <c r="F150" s="28" t="s">
        <v>679</v>
      </c>
      <c r="G150" s="30">
        <v>13.5</v>
      </c>
      <c r="H150" s="19"/>
      <c r="I150" s="30">
        <v>7</v>
      </c>
      <c r="J150" s="19"/>
      <c r="K150" s="30">
        <v>0.38</v>
      </c>
      <c r="L150" s="19"/>
      <c r="M150" s="11">
        <f t="shared" si="8"/>
        <v>15</v>
      </c>
      <c r="N150" s="11">
        <f t="shared" si="9"/>
        <v>7</v>
      </c>
      <c r="O150" s="11">
        <f t="shared" si="10"/>
        <v>59.137055837563459</v>
      </c>
      <c r="P150" s="11">
        <f t="shared" si="11"/>
        <v>81.137055837563452</v>
      </c>
      <c r="Q150" s="52"/>
      <c r="R150" s="11">
        <v>81.137055837563452</v>
      </c>
      <c r="S150" s="18">
        <v>100</v>
      </c>
      <c r="T150" s="52" t="s">
        <v>3251</v>
      </c>
    </row>
    <row r="151" spans="1:21" s="59" customFormat="1" ht="31.5">
      <c r="A151" s="37">
        <v>147</v>
      </c>
      <c r="B151" s="133" t="s">
        <v>1519</v>
      </c>
      <c r="C151" s="35" t="s">
        <v>1520</v>
      </c>
      <c r="D151" s="28" t="s">
        <v>440</v>
      </c>
      <c r="E151" s="30">
        <v>7</v>
      </c>
      <c r="F151" s="28" t="s">
        <v>441</v>
      </c>
      <c r="G151" s="30">
        <v>11</v>
      </c>
      <c r="H151" s="19"/>
      <c r="I151" s="19">
        <v>9.9</v>
      </c>
      <c r="J151" s="19"/>
      <c r="K151" s="30">
        <v>0.41</v>
      </c>
      <c r="L151" s="19"/>
      <c r="M151" s="11">
        <f t="shared" si="8"/>
        <v>12.222222222222221</v>
      </c>
      <c r="N151" s="11">
        <f t="shared" si="9"/>
        <v>9.9</v>
      </c>
      <c r="O151" s="11">
        <f t="shared" si="10"/>
        <v>58.984771573604071</v>
      </c>
      <c r="P151" s="11">
        <f t="shared" si="11"/>
        <v>81.106993795826298</v>
      </c>
      <c r="Q151" s="52"/>
      <c r="R151" s="11">
        <v>81.106993795826298</v>
      </c>
      <c r="S151" s="18">
        <v>100</v>
      </c>
      <c r="T151" s="52" t="s">
        <v>3251</v>
      </c>
    </row>
    <row r="152" spans="1:21" ht="31.5">
      <c r="A152" s="19">
        <v>148</v>
      </c>
      <c r="B152" s="28" t="s">
        <v>1560</v>
      </c>
      <c r="C152" s="35" t="s">
        <v>1561</v>
      </c>
      <c r="D152" s="28" t="s">
        <v>336</v>
      </c>
      <c r="E152" s="30">
        <v>7</v>
      </c>
      <c r="F152" s="28" t="s">
        <v>347</v>
      </c>
      <c r="G152" s="30">
        <v>14.5</v>
      </c>
      <c r="H152" s="19"/>
      <c r="I152" s="30">
        <v>10</v>
      </c>
      <c r="J152" s="19"/>
      <c r="K152" s="30">
        <v>1.2</v>
      </c>
      <c r="L152" s="19"/>
      <c r="M152" s="11">
        <f t="shared" si="8"/>
        <v>16.111111111111111</v>
      </c>
      <c r="N152" s="11">
        <f t="shared" si="9"/>
        <v>10</v>
      </c>
      <c r="O152" s="11">
        <f t="shared" si="10"/>
        <v>54.974619289340112</v>
      </c>
      <c r="P152" s="11">
        <f t="shared" si="11"/>
        <v>81.085730400451226</v>
      </c>
      <c r="Q152" s="52"/>
      <c r="R152" s="11">
        <v>81.085730400451226</v>
      </c>
      <c r="S152" s="18">
        <v>100</v>
      </c>
      <c r="T152" s="52" t="s">
        <v>3251</v>
      </c>
      <c r="U152" s="7"/>
    </row>
    <row r="153" spans="1:21" ht="31.5">
      <c r="A153" s="37">
        <v>149</v>
      </c>
      <c r="B153" s="28" t="s">
        <v>3197</v>
      </c>
      <c r="C153" s="30" t="s">
        <v>1692</v>
      </c>
      <c r="D153" s="28" t="s">
        <v>3224</v>
      </c>
      <c r="E153" s="26">
        <v>8</v>
      </c>
      <c r="F153" s="133" t="s">
        <v>1019</v>
      </c>
      <c r="G153" s="30">
        <v>13.5</v>
      </c>
      <c r="H153" s="19"/>
      <c r="I153" s="30">
        <v>6.7</v>
      </c>
      <c r="J153" s="19"/>
      <c r="K153" s="30">
        <v>0.35</v>
      </c>
      <c r="L153" s="19"/>
      <c r="M153" s="11">
        <f t="shared" si="8"/>
        <v>15</v>
      </c>
      <c r="N153" s="11">
        <f t="shared" si="9"/>
        <v>6.7</v>
      </c>
      <c r="O153" s="11">
        <f t="shared" si="10"/>
        <v>59.289340101522853</v>
      </c>
      <c r="P153" s="11">
        <f t="shared" si="11"/>
        <v>80.989340101522856</v>
      </c>
      <c r="Q153" s="52"/>
      <c r="R153" s="11">
        <v>80.989340101522856</v>
      </c>
      <c r="S153" s="18">
        <v>100</v>
      </c>
      <c r="T153" s="52" t="s">
        <v>3251</v>
      </c>
    </row>
    <row r="154" spans="1:21" ht="31.5">
      <c r="A154" s="19">
        <v>150</v>
      </c>
      <c r="B154" s="133" t="s">
        <v>703</v>
      </c>
      <c r="C154" s="35" t="s">
        <v>1759</v>
      </c>
      <c r="D154" s="28" t="s">
        <v>687</v>
      </c>
      <c r="E154" s="30">
        <v>8</v>
      </c>
      <c r="F154" s="28" t="s">
        <v>695</v>
      </c>
      <c r="G154" s="19">
        <v>13</v>
      </c>
      <c r="H154" s="19"/>
      <c r="I154" s="19">
        <v>8</v>
      </c>
      <c r="J154" s="19"/>
      <c r="K154" s="30">
        <v>0.5</v>
      </c>
      <c r="L154" s="19"/>
      <c r="M154" s="11">
        <f t="shared" si="8"/>
        <v>14.444444444444445</v>
      </c>
      <c r="N154" s="11">
        <f t="shared" si="9"/>
        <v>8</v>
      </c>
      <c r="O154" s="11">
        <f t="shared" si="10"/>
        <v>58.527918781725894</v>
      </c>
      <c r="P154" s="11">
        <f t="shared" si="11"/>
        <v>80.97236322617033</v>
      </c>
      <c r="Q154" s="52"/>
      <c r="R154" s="11">
        <v>80.97236322617033</v>
      </c>
      <c r="S154" s="18">
        <v>100</v>
      </c>
      <c r="T154" s="52" t="s">
        <v>3251</v>
      </c>
    </row>
    <row r="155" spans="1:21" ht="31.5">
      <c r="A155" s="37">
        <v>151</v>
      </c>
      <c r="B155" s="133" t="s">
        <v>1511</v>
      </c>
      <c r="C155" s="35" t="s">
        <v>1512</v>
      </c>
      <c r="D155" s="28" t="s">
        <v>440</v>
      </c>
      <c r="E155" s="30">
        <v>7</v>
      </c>
      <c r="F155" s="28" t="s">
        <v>441</v>
      </c>
      <c r="G155" s="30">
        <v>11</v>
      </c>
      <c r="H155" s="19"/>
      <c r="I155" s="19">
        <v>9.9</v>
      </c>
      <c r="J155" s="19"/>
      <c r="K155" s="30">
        <v>0.44</v>
      </c>
      <c r="L155" s="19"/>
      <c r="M155" s="11">
        <f t="shared" si="8"/>
        <v>12.222222222222221</v>
      </c>
      <c r="N155" s="11">
        <f t="shared" si="9"/>
        <v>9.9</v>
      </c>
      <c r="O155" s="11">
        <f t="shared" si="10"/>
        <v>58.832487309644684</v>
      </c>
      <c r="P155" s="11">
        <f t="shared" si="11"/>
        <v>80.954709531866911</v>
      </c>
      <c r="Q155" s="52"/>
      <c r="R155" s="11">
        <v>80.954709531866911</v>
      </c>
      <c r="S155" s="18">
        <v>100</v>
      </c>
      <c r="T155" s="52" t="s">
        <v>3251</v>
      </c>
    </row>
    <row r="156" spans="1:21" ht="31.5">
      <c r="A156" s="19">
        <v>152</v>
      </c>
      <c r="B156" s="28" t="s">
        <v>224</v>
      </c>
      <c r="C156" s="35" t="s">
        <v>1695</v>
      </c>
      <c r="D156" s="28" t="s">
        <v>203</v>
      </c>
      <c r="E156" s="30">
        <v>8</v>
      </c>
      <c r="F156" s="28" t="s">
        <v>204</v>
      </c>
      <c r="G156" s="30">
        <v>14</v>
      </c>
      <c r="H156" s="37"/>
      <c r="I156" s="30">
        <v>6</v>
      </c>
      <c r="J156" s="37"/>
      <c r="K156" s="30">
        <v>0.35</v>
      </c>
      <c r="L156" s="19"/>
      <c r="M156" s="11">
        <f t="shared" si="8"/>
        <v>15.555555555555555</v>
      </c>
      <c r="N156" s="11">
        <f t="shared" si="9"/>
        <v>6</v>
      </c>
      <c r="O156" s="11">
        <f t="shared" si="10"/>
        <v>59.289340101522853</v>
      </c>
      <c r="P156" s="11">
        <f t="shared" si="11"/>
        <v>80.844895657078411</v>
      </c>
      <c r="Q156" s="52"/>
      <c r="R156" s="11">
        <v>80.844895657078411</v>
      </c>
      <c r="S156" s="18">
        <v>101</v>
      </c>
      <c r="T156" s="52" t="s">
        <v>3251</v>
      </c>
    </row>
    <row r="157" spans="1:21" ht="31.5">
      <c r="A157" s="37">
        <v>153</v>
      </c>
      <c r="B157" s="28" t="s">
        <v>1541</v>
      </c>
      <c r="C157" s="30" t="s">
        <v>1542</v>
      </c>
      <c r="D157" s="28" t="s">
        <v>977</v>
      </c>
      <c r="E157" s="26">
        <v>7</v>
      </c>
      <c r="F157" s="133" t="s">
        <v>989</v>
      </c>
      <c r="G157" s="30">
        <v>15.5</v>
      </c>
      <c r="H157" s="19"/>
      <c r="I157" s="30">
        <v>8.5</v>
      </c>
      <c r="J157" s="19"/>
      <c r="K157" s="30">
        <v>1.18</v>
      </c>
      <c r="L157" s="19"/>
      <c r="M157" s="11">
        <f t="shared" si="8"/>
        <v>17.222222222222221</v>
      </c>
      <c r="N157" s="11">
        <f t="shared" si="9"/>
        <v>8.5</v>
      </c>
      <c r="O157" s="11">
        <f t="shared" si="10"/>
        <v>55.076142131979708</v>
      </c>
      <c r="P157" s="11">
        <f t="shared" si="11"/>
        <v>80.798364354201937</v>
      </c>
      <c r="Q157" s="52"/>
      <c r="R157" s="11">
        <v>80.798364354201937</v>
      </c>
      <c r="S157" s="18">
        <v>101</v>
      </c>
      <c r="T157" s="52" t="s">
        <v>3251</v>
      </c>
    </row>
    <row r="158" spans="1:21" ht="31.5">
      <c r="A158" s="19">
        <v>154</v>
      </c>
      <c r="B158" s="133" t="s">
        <v>1655</v>
      </c>
      <c r="C158" s="35" t="s">
        <v>1656</v>
      </c>
      <c r="D158" s="28" t="s">
        <v>812</v>
      </c>
      <c r="E158" s="30">
        <v>7</v>
      </c>
      <c r="F158" s="28" t="s">
        <v>1532</v>
      </c>
      <c r="G158" s="30">
        <v>12.5</v>
      </c>
      <c r="H158" s="37"/>
      <c r="I158" s="30">
        <v>8.5</v>
      </c>
      <c r="J158" s="37"/>
      <c r="K158" s="30">
        <v>0.55000000000000004</v>
      </c>
      <c r="L158" s="19"/>
      <c r="M158" s="11">
        <f t="shared" si="8"/>
        <v>13.888888888888889</v>
      </c>
      <c r="N158" s="11">
        <f t="shared" si="9"/>
        <v>8.5</v>
      </c>
      <c r="O158" s="11">
        <f t="shared" si="10"/>
        <v>58.27411167512691</v>
      </c>
      <c r="P158" s="11">
        <f t="shared" si="11"/>
        <v>80.663000564015803</v>
      </c>
      <c r="Q158" s="52"/>
      <c r="R158" s="11">
        <v>80.663000564015803</v>
      </c>
      <c r="S158" s="18">
        <v>102</v>
      </c>
      <c r="T158" s="52" t="s">
        <v>3251</v>
      </c>
    </row>
    <row r="159" spans="1:21" ht="31.5">
      <c r="A159" s="37">
        <v>155</v>
      </c>
      <c r="B159" s="28" t="s">
        <v>57</v>
      </c>
      <c r="C159" s="35" t="s">
        <v>1754</v>
      </c>
      <c r="D159" s="28" t="s">
        <v>73</v>
      </c>
      <c r="E159" s="37">
        <v>8</v>
      </c>
      <c r="F159" s="28" t="s">
        <v>35</v>
      </c>
      <c r="G159" s="30">
        <v>11</v>
      </c>
      <c r="H159" s="37"/>
      <c r="I159" s="30">
        <v>9.9</v>
      </c>
      <c r="J159" s="37"/>
      <c r="K159" s="30">
        <v>0.5</v>
      </c>
      <c r="L159" s="19"/>
      <c r="M159" s="11">
        <f t="shared" si="8"/>
        <v>12.222222222222221</v>
      </c>
      <c r="N159" s="11">
        <f t="shared" si="9"/>
        <v>9.9</v>
      </c>
      <c r="O159" s="11">
        <f t="shared" si="10"/>
        <v>58.527918781725894</v>
      </c>
      <c r="P159" s="11">
        <f t="shared" si="11"/>
        <v>80.650141003948107</v>
      </c>
      <c r="Q159" s="52"/>
      <c r="R159" s="11">
        <v>80.650141003948107</v>
      </c>
      <c r="S159" s="18">
        <v>102</v>
      </c>
      <c r="T159" s="52" t="s">
        <v>3251</v>
      </c>
    </row>
    <row r="160" spans="1:21" ht="31.5">
      <c r="A160" s="19">
        <v>156</v>
      </c>
      <c r="B160" s="28" t="s">
        <v>1086</v>
      </c>
      <c r="C160" s="30" t="s">
        <v>1860</v>
      </c>
      <c r="D160" s="28" t="s">
        <v>3156</v>
      </c>
      <c r="E160" s="26">
        <v>8</v>
      </c>
      <c r="F160" s="133" t="s">
        <v>1069</v>
      </c>
      <c r="G160" s="30">
        <v>15</v>
      </c>
      <c r="H160" s="19"/>
      <c r="I160" s="30">
        <v>8.5</v>
      </c>
      <c r="J160" s="19"/>
      <c r="K160" s="30">
        <v>1.1000000000000001</v>
      </c>
      <c r="L160" s="19"/>
      <c r="M160" s="11">
        <f t="shared" si="8"/>
        <v>16.666666666666668</v>
      </c>
      <c r="N160" s="11">
        <f t="shared" si="9"/>
        <v>8.5</v>
      </c>
      <c r="O160" s="11">
        <f t="shared" si="10"/>
        <v>55.48223350253808</v>
      </c>
      <c r="P160" s="11">
        <f t="shared" si="11"/>
        <v>80.648900169204751</v>
      </c>
      <c r="Q160" s="52"/>
      <c r="R160" s="11">
        <v>80.648900169204751</v>
      </c>
      <c r="S160" s="18">
        <v>103</v>
      </c>
      <c r="T160" s="52" t="s">
        <v>3251</v>
      </c>
    </row>
    <row r="161" spans="1:21" ht="31.5">
      <c r="A161" s="37">
        <v>157</v>
      </c>
      <c r="B161" s="28" t="s">
        <v>1715</v>
      </c>
      <c r="C161" s="30" t="s">
        <v>1716</v>
      </c>
      <c r="D161" s="28" t="s">
        <v>3192</v>
      </c>
      <c r="E161" s="26">
        <v>8</v>
      </c>
      <c r="F161" s="133" t="s">
        <v>1442</v>
      </c>
      <c r="G161" s="30">
        <v>16.5</v>
      </c>
      <c r="H161" s="19"/>
      <c r="I161" s="30">
        <v>7</v>
      </c>
      <c r="J161" s="19"/>
      <c r="K161" s="30">
        <v>1.1399999999999999</v>
      </c>
      <c r="L161" s="19"/>
      <c r="M161" s="11">
        <f t="shared" si="8"/>
        <v>18.333333333333332</v>
      </c>
      <c r="N161" s="11">
        <f t="shared" si="9"/>
        <v>7</v>
      </c>
      <c r="O161" s="11">
        <f t="shared" si="10"/>
        <v>55.279187817258887</v>
      </c>
      <c r="P161" s="11">
        <f t="shared" si="11"/>
        <v>80.612521150592215</v>
      </c>
      <c r="Q161" s="52"/>
      <c r="R161" s="11">
        <v>80.612521150592215</v>
      </c>
      <c r="S161" s="18">
        <v>103</v>
      </c>
      <c r="T161" s="52" t="s">
        <v>3251</v>
      </c>
    </row>
    <row r="162" spans="1:21" ht="31.5">
      <c r="A162" s="19">
        <v>158</v>
      </c>
      <c r="B162" s="28" t="s">
        <v>1736</v>
      </c>
      <c r="C162" s="30" t="s">
        <v>1737</v>
      </c>
      <c r="D162" s="28" t="s">
        <v>1598</v>
      </c>
      <c r="E162" s="26">
        <v>8</v>
      </c>
      <c r="F162" s="133" t="s">
        <v>1599</v>
      </c>
      <c r="G162" s="30">
        <v>19</v>
      </c>
      <c r="H162" s="19"/>
      <c r="I162" s="30">
        <v>6.4</v>
      </c>
      <c r="J162" s="19"/>
      <c r="K162" s="30">
        <v>1.57</v>
      </c>
      <c r="L162" s="19"/>
      <c r="M162" s="11">
        <f t="shared" si="8"/>
        <v>21.111111111111111</v>
      </c>
      <c r="N162" s="11">
        <f t="shared" si="9"/>
        <v>6.4</v>
      </c>
      <c r="O162" s="11">
        <f t="shared" si="10"/>
        <v>53.09644670050762</v>
      </c>
      <c r="P162" s="11">
        <f t="shared" si="11"/>
        <v>80.607557811618733</v>
      </c>
      <c r="Q162" s="52"/>
      <c r="R162" s="11">
        <v>80.607557811618733</v>
      </c>
      <c r="S162" s="18">
        <v>103</v>
      </c>
      <c r="T162" s="52" t="s">
        <v>3251</v>
      </c>
    </row>
    <row r="163" spans="1:21" s="59" customFormat="1" ht="31.5">
      <c r="A163" s="37">
        <v>159</v>
      </c>
      <c r="B163" s="28" t="s">
        <v>744</v>
      </c>
      <c r="C163" s="35" t="s">
        <v>1664</v>
      </c>
      <c r="D163" s="28" t="s">
        <v>738</v>
      </c>
      <c r="E163" s="30">
        <v>8</v>
      </c>
      <c r="F163" s="28" t="s">
        <v>739</v>
      </c>
      <c r="G163" s="30">
        <v>11.5</v>
      </c>
      <c r="H163" s="19"/>
      <c r="I163" s="19">
        <v>8</v>
      </c>
      <c r="J163" s="19"/>
      <c r="K163" s="30">
        <v>0.28999999999999998</v>
      </c>
      <c r="L163" s="19"/>
      <c r="M163" s="11">
        <f t="shared" si="8"/>
        <v>12.777777777777779</v>
      </c>
      <c r="N163" s="11">
        <f t="shared" si="9"/>
        <v>8</v>
      </c>
      <c r="O163" s="11">
        <f t="shared" si="10"/>
        <v>59.593908629441636</v>
      </c>
      <c r="P163" s="11">
        <f t="shared" si="11"/>
        <v>80.371686407219414</v>
      </c>
      <c r="Q163" s="52"/>
      <c r="R163" s="11">
        <v>80.371686407219414</v>
      </c>
      <c r="S163" s="18">
        <v>104</v>
      </c>
      <c r="T163" s="52" t="s">
        <v>3251</v>
      </c>
    </row>
    <row r="164" spans="1:21" s="59" customFormat="1" ht="31.5">
      <c r="A164" s="19">
        <v>160</v>
      </c>
      <c r="B164" s="133" t="s">
        <v>903</v>
      </c>
      <c r="C164" s="35" t="s">
        <v>1579</v>
      </c>
      <c r="D164" s="28" t="s">
        <v>849</v>
      </c>
      <c r="E164" s="30">
        <v>7</v>
      </c>
      <c r="F164" s="28" t="s">
        <v>3160</v>
      </c>
      <c r="G164" s="30">
        <v>11</v>
      </c>
      <c r="H164" s="19"/>
      <c r="I164" s="19">
        <v>9</v>
      </c>
      <c r="J164" s="19"/>
      <c r="K164" s="19">
        <v>0.39</v>
      </c>
      <c r="L164" s="19"/>
      <c r="M164" s="11">
        <f t="shared" si="8"/>
        <v>12.222222222222221</v>
      </c>
      <c r="N164" s="11">
        <f t="shared" si="9"/>
        <v>9</v>
      </c>
      <c r="O164" s="11">
        <f t="shared" si="10"/>
        <v>59.086294416243661</v>
      </c>
      <c r="P164" s="11">
        <f t="shared" si="11"/>
        <v>80.308516638465875</v>
      </c>
      <c r="Q164" s="52"/>
      <c r="R164" s="11">
        <v>80.308516638465875</v>
      </c>
      <c r="S164" s="18">
        <v>105</v>
      </c>
      <c r="T164" s="52" t="s">
        <v>3251</v>
      </c>
    </row>
    <row r="165" spans="1:21" s="59" customFormat="1" ht="31.5">
      <c r="A165" s="37">
        <v>161</v>
      </c>
      <c r="B165" s="133" t="s">
        <v>929</v>
      </c>
      <c r="C165" s="35" t="s">
        <v>1789</v>
      </c>
      <c r="D165" s="28" t="s">
        <v>849</v>
      </c>
      <c r="E165" s="19">
        <v>8</v>
      </c>
      <c r="F165" s="28" t="s">
        <v>3159</v>
      </c>
      <c r="G165" s="30">
        <v>11</v>
      </c>
      <c r="H165" s="37"/>
      <c r="I165" s="30">
        <v>9</v>
      </c>
      <c r="J165" s="37"/>
      <c r="K165" s="30">
        <v>0.4</v>
      </c>
      <c r="L165" s="19"/>
      <c r="M165" s="11">
        <f t="shared" si="8"/>
        <v>12.222222222222221</v>
      </c>
      <c r="N165" s="11">
        <f t="shared" si="9"/>
        <v>9</v>
      </c>
      <c r="O165" s="11">
        <f t="shared" si="10"/>
        <v>59.035532994923862</v>
      </c>
      <c r="P165" s="11">
        <f t="shared" si="11"/>
        <v>80.257755217146084</v>
      </c>
      <c r="Q165" s="52"/>
      <c r="R165" s="11">
        <v>80.257755217146084</v>
      </c>
      <c r="S165" s="18">
        <v>105</v>
      </c>
      <c r="T165" s="52" t="s">
        <v>3251</v>
      </c>
    </row>
    <row r="166" spans="1:21" s="59" customFormat="1" ht="35.25" customHeight="1">
      <c r="A166" s="19">
        <v>162</v>
      </c>
      <c r="B166" s="28" t="s">
        <v>999</v>
      </c>
      <c r="C166" s="30" t="s">
        <v>1834</v>
      </c>
      <c r="D166" s="28" t="s">
        <v>977</v>
      </c>
      <c r="E166" s="26">
        <v>8</v>
      </c>
      <c r="F166" s="133" t="s">
        <v>989</v>
      </c>
      <c r="G166" s="30">
        <v>16</v>
      </c>
      <c r="H166" s="19"/>
      <c r="I166" s="30">
        <v>7.5</v>
      </c>
      <c r="J166" s="19"/>
      <c r="K166" s="30">
        <v>1.21</v>
      </c>
      <c r="L166" s="19"/>
      <c r="M166" s="11">
        <f t="shared" si="8"/>
        <v>17.777777777777779</v>
      </c>
      <c r="N166" s="11">
        <f t="shared" si="9"/>
        <v>7.5</v>
      </c>
      <c r="O166" s="11">
        <f t="shared" si="10"/>
        <v>54.92385786802032</v>
      </c>
      <c r="P166" s="11">
        <f t="shared" si="11"/>
        <v>80.201635645798092</v>
      </c>
      <c r="Q166" s="52"/>
      <c r="R166" s="11">
        <v>80.201635645798092</v>
      </c>
      <c r="S166" s="18">
        <v>106</v>
      </c>
      <c r="T166" s="52" t="s">
        <v>3251</v>
      </c>
    </row>
    <row r="167" spans="1:21" s="59" customFormat="1" ht="31.5">
      <c r="A167" s="37">
        <v>163</v>
      </c>
      <c r="B167" s="133" t="s">
        <v>348</v>
      </c>
      <c r="C167" s="35" t="s">
        <v>1559</v>
      </c>
      <c r="D167" s="28" t="s">
        <v>336</v>
      </c>
      <c r="E167" s="30">
        <v>7</v>
      </c>
      <c r="F167" s="28" t="s">
        <v>347</v>
      </c>
      <c r="G167" s="30">
        <v>10.5</v>
      </c>
      <c r="H167" s="19"/>
      <c r="I167" s="30">
        <v>9.6999999999999993</v>
      </c>
      <c r="J167" s="19"/>
      <c r="K167" s="26">
        <v>0.45</v>
      </c>
      <c r="L167" s="19"/>
      <c r="M167" s="11">
        <f t="shared" si="8"/>
        <v>11.666666666666666</v>
      </c>
      <c r="N167" s="11">
        <f t="shared" si="9"/>
        <v>9.6999999999999993</v>
      </c>
      <c r="O167" s="11">
        <f t="shared" si="10"/>
        <v>58.781725888324885</v>
      </c>
      <c r="P167" s="11">
        <f t="shared" si="11"/>
        <v>80.148392554991545</v>
      </c>
      <c r="Q167" s="52"/>
      <c r="R167" s="11">
        <v>80.148392554991545</v>
      </c>
      <c r="S167" s="18">
        <v>107</v>
      </c>
      <c r="T167" s="52" t="s">
        <v>3251</v>
      </c>
      <c r="U167" s="7"/>
    </row>
    <row r="168" spans="1:21" s="59" customFormat="1" ht="31.5">
      <c r="A168" s="19">
        <v>164</v>
      </c>
      <c r="B168" s="28" t="s">
        <v>589</v>
      </c>
      <c r="C168" s="30" t="s">
        <v>1825</v>
      </c>
      <c r="D168" s="28" t="s">
        <v>440</v>
      </c>
      <c r="E168" s="30">
        <v>8</v>
      </c>
      <c r="F168" s="28" t="s">
        <v>587</v>
      </c>
      <c r="G168" s="30">
        <v>10</v>
      </c>
      <c r="H168" s="19"/>
      <c r="I168" s="30">
        <v>10</v>
      </c>
      <c r="J168" s="19"/>
      <c r="K168" s="30">
        <v>0.41</v>
      </c>
      <c r="L168" s="19"/>
      <c r="M168" s="11">
        <f t="shared" si="8"/>
        <v>11.111111111111111</v>
      </c>
      <c r="N168" s="11">
        <f t="shared" si="9"/>
        <v>10</v>
      </c>
      <c r="O168" s="11">
        <f t="shared" si="10"/>
        <v>58.984771573604071</v>
      </c>
      <c r="P168" s="11">
        <f t="shared" si="11"/>
        <v>80.095882684715178</v>
      </c>
      <c r="Q168" s="52"/>
      <c r="R168" s="11">
        <v>80.095882684715178</v>
      </c>
      <c r="S168" s="18">
        <v>107</v>
      </c>
      <c r="T168" s="52" t="s">
        <v>3251</v>
      </c>
    </row>
    <row r="169" spans="1:21" s="59" customFormat="1" ht="31.5">
      <c r="A169" s="37">
        <v>165</v>
      </c>
      <c r="B169" s="132" t="s">
        <v>1313</v>
      </c>
      <c r="C169" s="30" t="s">
        <v>1670</v>
      </c>
      <c r="D169" s="28" t="s">
        <v>3158</v>
      </c>
      <c r="E169" s="37">
        <v>8</v>
      </c>
      <c r="F169" s="133" t="s">
        <v>1291</v>
      </c>
      <c r="G169" s="30">
        <v>13</v>
      </c>
      <c r="H169" s="19"/>
      <c r="I169" s="30">
        <v>7</v>
      </c>
      <c r="J169" s="19"/>
      <c r="K169" s="30">
        <v>0.48</v>
      </c>
      <c r="L169" s="19"/>
      <c r="M169" s="11">
        <f t="shared" si="8"/>
        <v>14.444444444444445</v>
      </c>
      <c r="N169" s="11">
        <f t="shared" si="9"/>
        <v>7</v>
      </c>
      <c r="O169" s="11">
        <f t="shared" si="10"/>
        <v>58.629441624365491</v>
      </c>
      <c r="P169" s="11">
        <f t="shared" si="11"/>
        <v>80.073886068809941</v>
      </c>
      <c r="Q169" s="52"/>
      <c r="R169" s="11">
        <v>80.073886068809941</v>
      </c>
      <c r="S169" s="18">
        <v>107</v>
      </c>
      <c r="T169" s="52" t="s">
        <v>3251</v>
      </c>
    </row>
    <row r="170" spans="1:21" s="59" customFormat="1" ht="36.75" customHeight="1">
      <c r="A170" s="19">
        <v>166</v>
      </c>
      <c r="B170" s="133" t="s">
        <v>416</v>
      </c>
      <c r="C170" s="35" t="s">
        <v>1729</v>
      </c>
      <c r="D170" s="28" t="s">
        <v>408</v>
      </c>
      <c r="E170" s="30">
        <v>8</v>
      </c>
      <c r="F170" s="28" t="s">
        <v>409</v>
      </c>
      <c r="G170" s="30">
        <v>12.5</v>
      </c>
      <c r="H170" s="19"/>
      <c r="I170" s="19">
        <v>7.8</v>
      </c>
      <c r="J170" s="19"/>
      <c r="K170" s="30">
        <v>0.53</v>
      </c>
      <c r="L170" s="19"/>
      <c r="M170" s="11">
        <f t="shared" si="8"/>
        <v>13.888888888888889</v>
      </c>
      <c r="N170" s="11">
        <f t="shared" si="9"/>
        <v>7.8</v>
      </c>
      <c r="O170" s="11">
        <f t="shared" si="10"/>
        <v>58.375634517766507</v>
      </c>
      <c r="P170" s="11">
        <f t="shared" si="11"/>
        <v>80.064523406655397</v>
      </c>
      <c r="Q170" s="52"/>
      <c r="R170" s="11">
        <v>80.064523406655397</v>
      </c>
      <c r="S170" s="18">
        <v>107</v>
      </c>
      <c r="T170" s="52" t="s">
        <v>3251</v>
      </c>
    </row>
    <row r="171" spans="1:21" s="59" customFormat="1" ht="36" customHeight="1">
      <c r="A171" s="37">
        <v>167</v>
      </c>
      <c r="B171" s="133" t="s">
        <v>1818</v>
      </c>
      <c r="C171" s="156" t="s">
        <v>1819</v>
      </c>
      <c r="D171" s="28" t="s">
        <v>440</v>
      </c>
      <c r="E171" s="30">
        <v>8</v>
      </c>
      <c r="F171" s="28" t="s">
        <v>587</v>
      </c>
      <c r="G171" s="30">
        <v>10.5</v>
      </c>
      <c r="H171" s="37"/>
      <c r="I171" s="30">
        <v>9</v>
      </c>
      <c r="J171" s="37"/>
      <c r="K171" s="26">
        <v>0.34</v>
      </c>
      <c r="L171" s="19"/>
      <c r="M171" s="11">
        <f t="shared" si="8"/>
        <v>11.666666666666666</v>
      </c>
      <c r="N171" s="11">
        <f t="shared" si="9"/>
        <v>9</v>
      </c>
      <c r="O171" s="11">
        <f t="shared" si="10"/>
        <v>59.340101522842652</v>
      </c>
      <c r="P171" s="11">
        <f t="shared" si="11"/>
        <v>80.006768189509316</v>
      </c>
      <c r="Q171" s="52"/>
      <c r="R171" s="11">
        <v>80.006768189509316</v>
      </c>
      <c r="S171" s="18">
        <v>108</v>
      </c>
      <c r="T171" s="52" t="s">
        <v>3251</v>
      </c>
    </row>
    <row r="172" spans="1:21" s="59" customFormat="1" ht="31.5">
      <c r="A172" s="19">
        <v>168</v>
      </c>
      <c r="B172" s="133" t="s">
        <v>1503</v>
      </c>
      <c r="C172" s="35" t="s">
        <v>1504</v>
      </c>
      <c r="D172" s="28" t="s">
        <v>440</v>
      </c>
      <c r="E172" s="30">
        <v>7</v>
      </c>
      <c r="F172" s="28" t="s">
        <v>441</v>
      </c>
      <c r="G172" s="30">
        <v>10</v>
      </c>
      <c r="H172" s="19"/>
      <c r="I172" s="19">
        <v>10</v>
      </c>
      <c r="J172" s="19"/>
      <c r="K172" s="30">
        <v>0.44</v>
      </c>
      <c r="L172" s="19"/>
      <c r="M172" s="11">
        <f t="shared" si="8"/>
        <v>11.111111111111111</v>
      </c>
      <c r="N172" s="11">
        <f t="shared" si="9"/>
        <v>10</v>
      </c>
      <c r="O172" s="11">
        <f t="shared" si="10"/>
        <v>58.832487309644684</v>
      </c>
      <c r="P172" s="11">
        <f t="shared" si="11"/>
        <v>79.943598420755791</v>
      </c>
      <c r="Q172" s="52"/>
      <c r="R172" s="11">
        <v>79.943598420755791</v>
      </c>
      <c r="S172" s="18">
        <v>109</v>
      </c>
      <c r="T172" s="52" t="s">
        <v>3251</v>
      </c>
    </row>
    <row r="173" spans="1:21" s="59" customFormat="1" ht="31.5">
      <c r="A173" s="37">
        <v>169</v>
      </c>
      <c r="B173" s="133" t="s">
        <v>1513</v>
      </c>
      <c r="C173" s="35" t="s">
        <v>1514</v>
      </c>
      <c r="D173" s="28" t="s">
        <v>440</v>
      </c>
      <c r="E173" s="30">
        <v>7</v>
      </c>
      <c r="F173" s="28" t="s">
        <v>441</v>
      </c>
      <c r="G173" s="30">
        <v>10</v>
      </c>
      <c r="H173" s="19"/>
      <c r="I173" s="19">
        <v>10</v>
      </c>
      <c r="J173" s="19"/>
      <c r="K173" s="30">
        <v>0.44</v>
      </c>
      <c r="L173" s="19"/>
      <c r="M173" s="11">
        <f t="shared" si="8"/>
        <v>11.111111111111111</v>
      </c>
      <c r="N173" s="11">
        <f t="shared" si="9"/>
        <v>10</v>
      </c>
      <c r="O173" s="11">
        <f t="shared" si="10"/>
        <v>58.832487309644684</v>
      </c>
      <c r="P173" s="11">
        <f t="shared" si="11"/>
        <v>79.943598420755791</v>
      </c>
      <c r="Q173" s="52"/>
      <c r="R173" s="11">
        <v>79.943598420755791</v>
      </c>
      <c r="S173" s="18">
        <v>109</v>
      </c>
      <c r="T173" s="52" t="s">
        <v>3251</v>
      </c>
    </row>
    <row r="174" spans="1:21" s="59" customFormat="1" ht="31.5">
      <c r="A174" s="19">
        <v>170</v>
      </c>
      <c r="B174" s="133" t="s">
        <v>600</v>
      </c>
      <c r="C174" s="30" t="s">
        <v>1820</v>
      </c>
      <c r="D174" s="133" t="s">
        <v>440</v>
      </c>
      <c r="E174" s="30">
        <v>8</v>
      </c>
      <c r="F174" s="133" t="s">
        <v>587</v>
      </c>
      <c r="G174" s="30">
        <v>10</v>
      </c>
      <c r="H174" s="37"/>
      <c r="I174" s="30">
        <v>10</v>
      </c>
      <c r="J174" s="37"/>
      <c r="K174" s="30">
        <v>0.44</v>
      </c>
      <c r="L174" s="19"/>
      <c r="M174" s="11">
        <f t="shared" si="8"/>
        <v>11.111111111111111</v>
      </c>
      <c r="N174" s="11">
        <f t="shared" si="9"/>
        <v>10</v>
      </c>
      <c r="O174" s="11">
        <f t="shared" si="10"/>
        <v>58.832487309644684</v>
      </c>
      <c r="P174" s="11">
        <f t="shared" si="11"/>
        <v>79.943598420755791</v>
      </c>
      <c r="Q174" s="52"/>
      <c r="R174" s="11">
        <v>79.943598420755791</v>
      </c>
      <c r="S174" s="18">
        <v>109</v>
      </c>
      <c r="T174" s="52" t="s">
        <v>3251</v>
      </c>
    </row>
    <row r="175" spans="1:21" s="59" customFormat="1" ht="31.5">
      <c r="A175" s="37">
        <v>171</v>
      </c>
      <c r="B175" s="28" t="s">
        <v>1735</v>
      </c>
      <c r="C175" s="30" t="s">
        <v>1999</v>
      </c>
      <c r="D175" s="28" t="s">
        <v>1598</v>
      </c>
      <c r="E175" s="26">
        <v>8</v>
      </c>
      <c r="F175" s="133" t="s">
        <v>1599</v>
      </c>
      <c r="G175" s="30">
        <v>18</v>
      </c>
      <c r="H175" s="19"/>
      <c r="I175" s="30">
        <v>9</v>
      </c>
      <c r="J175" s="19"/>
      <c r="K175" s="30">
        <v>2</v>
      </c>
      <c r="L175" s="19"/>
      <c r="M175" s="11">
        <f t="shared" si="8"/>
        <v>20</v>
      </c>
      <c r="N175" s="11">
        <f t="shared" si="9"/>
        <v>9</v>
      </c>
      <c r="O175" s="11">
        <f t="shared" si="10"/>
        <v>50.913705583756354</v>
      </c>
      <c r="P175" s="11">
        <f t="shared" si="11"/>
        <v>79.913705583756354</v>
      </c>
      <c r="Q175" s="52"/>
      <c r="R175" s="11">
        <v>79.913705583756354</v>
      </c>
      <c r="S175" s="18">
        <v>109</v>
      </c>
      <c r="T175" s="52" t="s">
        <v>3251</v>
      </c>
    </row>
    <row r="176" spans="1:21" s="59" customFormat="1" ht="31.5">
      <c r="A176" s="19">
        <v>172</v>
      </c>
      <c r="B176" s="28" t="s">
        <v>1094</v>
      </c>
      <c r="C176" s="30" t="s">
        <v>1973</v>
      </c>
      <c r="D176" s="28" t="s">
        <v>3156</v>
      </c>
      <c r="E176" s="26">
        <v>8</v>
      </c>
      <c r="F176" s="133" t="s">
        <v>1069</v>
      </c>
      <c r="G176" s="30">
        <v>15.5</v>
      </c>
      <c r="H176" s="19"/>
      <c r="I176" s="30">
        <v>6.8</v>
      </c>
      <c r="J176" s="19"/>
      <c r="K176" s="30">
        <v>1.02</v>
      </c>
      <c r="L176" s="19"/>
      <c r="M176" s="11">
        <f t="shared" si="8"/>
        <v>17.222222222222221</v>
      </c>
      <c r="N176" s="11">
        <f t="shared" si="9"/>
        <v>6.8</v>
      </c>
      <c r="O176" s="11">
        <f t="shared" si="10"/>
        <v>55.888324873096458</v>
      </c>
      <c r="P176" s="11">
        <f t="shared" si="11"/>
        <v>79.910547095318677</v>
      </c>
      <c r="Q176" s="52"/>
      <c r="R176" s="11">
        <v>79.910547095318677</v>
      </c>
      <c r="S176" s="18">
        <v>109</v>
      </c>
      <c r="T176" s="52" t="s">
        <v>3251</v>
      </c>
    </row>
    <row r="177" spans="1:20" ht="31.5">
      <c r="A177" s="37">
        <v>173</v>
      </c>
      <c r="B177" s="150" t="s">
        <v>1746</v>
      </c>
      <c r="C177" s="35" t="s">
        <v>1747</v>
      </c>
      <c r="D177" s="28" t="s">
        <v>73</v>
      </c>
      <c r="E177" s="37">
        <v>8</v>
      </c>
      <c r="F177" s="28" t="s">
        <v>37</v>
      </c>
      <c r="G177" s="30">
        <v>15.5</v>
      </c>
      <c r="H177" s="37"/>
      <c r="I177" s="30">
        <v>7</v>
      </c>
      <c r="J177" s="37"/>
      <c r="K177" s="37">
        <v>1.07</v>
      </c>
      <c r="L177" s="19"/>
      <c r="M177" s="11">
        <f t="shared" si="8"/>
        <v>17.222222222222221</v>
      </c>
      <c r="N177" s="11">
        <f t="shared" si="9"/>
        <v>7</v>
      </c>
      <c r="O177" s="11">
        <f t="shared" si="10"/>
        <v>55.634517766497467</v>
      </c>
      <c r="P177" s="11">
        <f t="shared" si="11"/>
        <v>79.856739988719681</v>
      </c>
      <c r="Q177" s="17"/>
      <c r="R177" s="11">
        <v>79.856739988719681</v>
      </c>
      <c r="S177" s="18">
        <v>109</v>
      </c>
      <c r="T177" s="52" t="s">
        <v>3251</v>
      </c>
    </row>
    <row r="178" spans="1:20" ht="31.5">
      <c r="A178" s="19">
        <v>174</v>
      </c>
      <c r="B178" s="133" t="s">
        <v>1807</v>
      </c>
      <c r="C178" s="35" t="s">
        <v>1808</v>
      </c>
      <c r="D178" s="28" t="s">
        <v>3223</v>
      </c>
      <c r="E178" s="30">
        <v>8</v>
      </c>
      <c r="F178" s="28" t="s">
        <v>781</v>
      </c>
      <c r="G178" s="30">
        <v>12</v>
      </c>
      <c r="H178" s="19"/>
      <c r="I178" s="30">
        <v>7.5</v>
      </c>
      <c r="J178" s="19"/>
      <c r="K178" s="30">
        <v>0.43</v>
      </c>
      <c r="L178" s="19"/>
      <c r="M178" s="11">
        <f t="shared" si="8"/>
        <v>13.333333333333334</v>
      </c>
      <c r="N178" s="11">
        <f t="shared" si="9"/>
        <v>7.5</v>
      </c>
      <c r="O178" s="11">
        <f t="shared" si="10"/>
        <v>58.883248730964475</v>
      </c>
      <c r="P178" s="11">
        <f t="shared" si="11"/>
        <v>79.71658206429781</v>
      </c>
      <c r="Q178" s="52"/>
      <c r="R178" s="11">
        <v>79.71658206429781</v>
      </c>
      <c r="S178" s="18">
        <v>110</v>
      </c>
      <c r="T178" s="52" t="s">
        <v>3251</v>
      </c>
    </row>
    <row r="179" spans="1:20" ht="31.5">
      <c r="A179" s="37">
        <v>175</v>
      </c>
      <c r="B179" s="133" t="s">
        <v>915</v>
      </c>
      <c r="C179" s="19" t="s">
        <v>1791</v>
      </c>
      <c r="D179" s="28" t="s">
        <v>849</v>
      </c>
      <c r="E179" s="19">
        <v>8</v>
      </c>
      <c r="F179" s="28" t="s">
        <v>3159</v>
      </c>
      <c r="G179" s="19">
        <v>12</v>
      </c>
      <c r="H179" s="19"/>
      <c r="I179" s="19">
        <v>7.5</v>
      </c>
      <c r="J179" s="19"/>
      <c r="K179" s="19">
        <v>0.43</v>
      </c>
      <c r="L179" s="19"/>
      <c r="M179" s="11">
        <f t="shared" si="8"/>
        <v>13.333333333333334</v>
      </c>
      <c r="N179" s="11">
        <f t="shared" si="9"/>
        <v>7.5</v>
      </c>
      <c r="O179" s="11">
        <f t="shared" si="10"/>
        <v>58.883248730964475</v>
      </c>
      <c r="P179" s="11">
        <f t="shared" si="11"/>
        <v>79.71658206429781</v>
      </c>
      <c r="Q179" s="52"/>
      <c r="R179" s="11">
        <v>79.71658206429781</v>
      </c>
      <c r="S179" s="18">
        <v>110</v>
      </c>
      <c r="T179" s="52" t="s">
        <v>3251</v>
      </c>
    </row>
    <row r="180" spans="1:20" ht="31.5">
      <c r="A180" s="19">
        <v>176</v>
      </c>
      <c r="B180" s="28" t="s">
        <v>1004</v>
      </c>
      <c r="C180" s="30" t="s">
        <v>1830</v>
      </c>
      <c r="D180" s="28" t="s">
        <v>977</v>
      </c>
      <c r="E180" s="26">
        <v>8</v>
      </c>
      <c r="F180" s="133" t="s">
        <v>989</v>
      </c>
      <c r="G180" s="30">
        <v>16</v>
      </c>
      <c r="H180" s="19"/>
      <c r="I180" s="30">
        <v>7.3</v>
      </c>
      <c r="J180" s="19"/>
      <c r="K180" s="30">
        <v>1.28</v>
      </c>
      <c r="L180" s="19"/>
      <c r="M180" s="11">
        <f t="shared" si="8"/>
        <v>17.777777777777779</v>
      </c>
      <c r="N180" s="11">
        <f t="shared" si="9"/>
        <v>7.3</v>
      </c>
      <c r="O180" s="11">
        <f t="shared" si="10"/>
        <v>54.56852791878174</v>
      </c>
      <c r="P180" s="11">
        <f t="shared" si="11"/>
        <v>79.646305696559523</v>
      </c>
      <c r="Q180" s="52"/>
      <c r="R180" s="11">
        <v>79.646305696559523</v>
      </c>
      <c r="S180" s="18">
        <v>111</v>
      </c>
      <c r="T180" s="52" t="s">
        <v>3251</v>
      </c>
    </row>
    <row r="181" spans="1:20" s="59" customFormat="1" ht="31.5">
      <c r="A181" s="37">
        <v>177</v>
      </c>
      <c r="B181" s="133" t="s">
        <v>926</v>
      </c>
      <c r="C181" s="35" t="s">
        <v>1734</v>
      </c>
      <c r="D181" s="28" t="s">
        <v>849</v>
      </c>
      <c r="E181" s="19">
        <v>8</v>
      </c>
      <c r="F181" s="28" t="s">
        <v>3159</v>
      </c>
      <c r="G181" s="30">
        <v>10</v>
      </c>
      <c r="H181" s="37"/>
      <c r="I181" s="30">
        <v>10</v>
      </c>
      <c r="J181" s="37"/>
      <c r="K181" s="30">
        <v>0.52</v>
      </c>
      <c r="L181" s="19"/>
      <c r="M181" s="11">
        <f t="shared" si="8"/>
        <v>11.111111111111111</v>
      </c>
      <c r="N181" s="11">
        <f t="shared" si="9"/>
        <v>10</v>
      </c>
      <c r="O181" s="11">
        <f t="shared" si="10"/>
        <v>58.426395939086305</v>
      </c>
      <c r="P181" s="11">
        <f t="shared" si="11"/>
        <v>79.537507050197419</v>
      </c>
      <c r="Q181" s="52"/>
      <c r="R181" s="11">
        <v>79.537507050197419</v>
      </c>
      <c r="S181" s="18">
        <v>112</v>
      </c>
      <c r="T181" s="52" t="s">
        <v>3251</v>
      </c>
    </row>
    <row r="182" spans="1:20" ht="31.5">
      <c r="A182" s="19">
        <v>178</v>
      </c>
      <c r="B182" s="28" t="s">
        <v>1310</v>
      </c>
      <c r="C182" s="30" t="s">
        <v>1615</v>
      </c>
      <c r="D182" s="28" t="s">
        <v>3158</v>
      </c>
      <c r="E182" s="37">
        <v>7</v>
      </c>
      <c r="F182" s="133" t="s">
        <v>1315</v>
      </c>
      <c r="G182" s="30">
        <v>14</v>
      </c>
      <c r="H182" s="19"/>
      <c r="I182" s="30">
        <v>5</v>
      </c>
      <c r="J182" s="19"/>
      <c r="K182" s="30">
        <v>0.43</v>
      </c>
      <c r="L182" s="19"/>
      <c r="M182" s="11">
        <f t="shared" si="8"/>
        <v>15.555555555555555</v>
      </c>
      <c r="N182" s="11">
        <f t="shared" si="9"/>
        <v>5</v>
      </c>
      <c r="O182" s="11">
        <f t="shared" si="10"/>
        <v>58.883248730964475</v>
      </c>
      <c r="P182" s="11">
        <f t="shared" si="11"/>
        <v>79.438804286520025</v>
      </c>
      <c r="Q182" s="52"/>
      <c r="R182" s="11">
        <v>79.438804286520025</v>
      </c>
      <c r="S182" s="18">
        <v>113</v>
      </c>
      <c r="T182" s="52" t="s">
        <v>3251</v>
      </c>
    </row>
    <row r="183" spans="1:20" s="51" customFormat="1" ht="31.5">
      <c r="A183" s="37">
        <v>179</v>
      </c>
      <c r="B183" s="28" t="s">
        <v>2002</v>
      </c>
      <c r="C183" s="30" t="s">
        <v>1585</v>
      </c>
      <c r="D183" s="28" t="s">
        <v>3156</v>
      </c>
      <c r="E183" s="26">
        <v>7</v>
      </c>
      <c r="F183" s="133" t="s">
        <v>1052</v>
      </c>
      <c r="G183" s="30">
        <v>15</v>
      </c>
      <c r="H183" s="19"/>
      <c r="I183" s="30">
        <v>7.5</v>
      </c>
      <c r="J183" s="19"/>
      <c r="K183" s="30">
        <v>1.1599999999999999</v>
      </c>
      <c r="L183" s="19"/>
      <c r="M183" s="11">
        <f t="shared" si="8"/>
        <v>16.666666666666668</v>
      </c>
      <c r="N183" s="11">
        <f t="shared" si="9"/>
        <v>7.5</v>
      </c>
      <c r="O183" s="11">
        <f t="shared" si="10"/>
        <v>55.177664974619297</v>
      </c>
      <c r="P183" s="11">
        <f t="shared" si="11"/>
        <v>79.344331641285962</v>
      </c>
      <c r="Q183" s="52"/>
      <c r="R183" s="11">
        <v>79.344331641285962</v>
      </c>
      <c r="S183" s="18">
        <v>114</v>
      </c>
      <c r="T183" s="52" t="s">
        <v>3251</v>
      </c>
    </row>
    <row r="184" spans="1:20" s="59" customFormat="1" ht="31.5">
      <c r="A184" s="19">
        <v>180</v>
      </c>
      <c r="B184" s="28" t="s">
        <v>1583</v>
      </c>
      <c r="C184" s="30" t="s">
        <v>1584</v>
      </c>
      <c r="D184" s="28" t="s">
        <v>3156</v>
      </c>
      <c r="E184" s="26">
        <v>7</v>
      </c>
      <c r="F184" s="133" t="s">
        <v>1052</v>
      </c>
      <c r="G184" s="30">
        <v>14</v>
      </c>
      <c r="H184" s="19"/>
      <c r="I184" s="30">
        <v>8.1999999999999993</v>
      </c>
      <c r="J184" s="19"/>
      <c r="K184" s="30">
        <v>1.08</v>
      </c>
      <c r="L184" s="19"/>
      <c r="M184" s="11">
        <f t="shared" si="8"/>
        <v>15.555555555555555</v>
      </c>
      <c r="N184" s="11">
        <f t="shared" si="9"/>
        <v>8.1999999999999993</v>
      </c>
      <c r="O184" s="11">
        <f t="shared" si="10"/>
        <v>55.583756345177669</v>
      </c>
      <c r="P184" s="11">
        <f t="shared" si="11"/>
        <v>79.339311900733222</v>
      </c>
      <c r="Q184" s="52"/>
      <c r="R184" s="11">
        <v>79.339311900733222</v>
      </c>
      <c r="S184" s="18">
        <v>114</v>
      </c>
      <c r="T184" s="52" t="s">
        <v>3251</v>
      </c>
    </row>
    <row r="185" spans="1:20" ht="31.5">
      <c r="A185" s="37">
        <v>181</v>
      </c>
      <c r="B185" s="28" t="s">
        <v>579</v>
      </c>
      <c r="C185" s="35" t="s">
        <v>1482</v>
      </c>
      <c r="D185" s="28" t="s">
        <v>440</v>
      </c>
      <c r="E185" s="30">
        <v>7</v>
      </c>
      <c r="F185" s="28" t="s">
        <v>557</v>
      </c>
      <c r="G185" s="30">
        <v>9.5</v>
      </c>
      <c r="H185" s="37"/>
      <c r="I185" s="30">
        <v>9.9</v>
      </c>
      <c r="J185" s="37"/>
      <c r="K185" s="30">
        <v>0.46</v>
      </c>
      <c r="L185" s="19"/>
      <c r="M185" s="11">
        <f t="shared" si="8"/>
        <v>10.555555555555555</v>
      </c>
      <c r="N185" s="11">
        <f t="shared" si="9"/>
        <v>9.9</v>
      </c>
      <c r="O185" s="11">
        <f t="shared" si="10"/>
        <v>58.73096446700508</v>
      </c>
      <c r="P185" s="11">
        <f t="shared" si="11"/>
        <v>79.186520022560643</v>
      </c>
      <c r="Q185" s="52"/>
      <c r="R185" s="11">
        <v>79.186520022560643</v>
      </c>
      <c r="S185" s="18">
        <v>115</v>
      </c>
      <c r="T185" s="52" t="s">
        <v>3251</v>
      </c>
    </row>
    <row r="186" spans="1:20" ht="31.5">
      <c r="A186" s="19">
        <v>182</v>
      </c>
      <c r="B186" s="28" t="s">
        <v>1088</v>
      </c>
      <c r="C186" s="30" t="s">
        <v>1859</v>
      </c>
      <c r="D186" s="28" t="s">
        <v>3156</v>
      </c>
      <c r="E186" s="26">
        <v>8</v>
      </c>
      <c r="F186" s="133" t="s">
        <v>1069</v>
      </c>
      <c r="G186" s="30">
        <v>16</v>
      </c>
      <c r="H186" s="19"/>
      <c r="I186" s="30">
        <v>6.5</v>
      </c>
      <c r="J186" s="19"/>
      <c r="K186" s="30">
        <v>1.23</v>
      </c>
      <c r="L186" s="19"/>
      <c r="M186" s="11">
        <f t="shared" si="8"/>
        <v>17.777777777777779</v>
      </c>
      <c r="N186" s="11">
        <f t="shared" si="9"/>
        <v>6.5</v>
      </c>
      <c r="O186" s="11">
        <f t="shared" si="10"/>
        <v>54.822335025380717</v>
      </c>
      <c r="P186" s="11">
        <f t="shared" si="11"/>
        <v>79.100112803158495</v>
      </c>
      <c r="Q186" s="52"/>
      <c r="R186" s="11">
        <v>79.100112803158495</v>
      </c>
      <c r="S186" s="18">
        <v>116</v>
      </c>
      <c r="T186" s="52" t="s">
        <v>3251</v>
      </c>
    </row>
    <row r="187" spans="1:20" ht="31.5">
      <c r="A187" s="37">
        <v>183</v>
      </c>
      <c r="B187" s="28" t="s">
        <v>3194</v>
      </c>
      <c r="C187" s="30" t="s">
        <v>1548</v>
      </c>
      <c r="D187" s="28" t="s">
        <v>977</v>
      </c>
      <c r="E187" s="26">
        <v>7</v>
      </c>
      <c r="F187" s="133" t="s">
        <v>989</v>
      </c>
      <c r="G187" s="30">
        <v>14</v>
      </c>
      <c r="H187" s="19"/>
      <c r="I187" s="30">
        <v>7.8</v>
      </c>
      <c r="J187" s="19"/>
      <c r="K187" s="30">
        <v>1.05</v>
      </c>
      <c r="L187" s="19"/>
      <c r="M187" s="11">
        <f t="shared" si="8"/>
        <v>15.555555555555555</v>
      </c>
      <c r="N187" s="11">
        <f t="shared" si="9"/>
        <v>7.8</v>
      </c>
      <c r="O187" s="11">
        <f t="shared" si="10"/>
        <v>55.736040609137063</v>
      </c>
      <c r="P187" s="11">
        <f t="shared" si="11"/>
        <v>79.091596164692618</v>
      </c>
      <c r="Q187" s="52"/>
      <c r="R187" s="11">
        <v>79.091596164692618</v>
      </c>
      <c r="S187" s="18">
        <v>116</v>
      </c>
      <c r="T187" s="52" t="s">
        <v>3251</v>
      </c>
    </row>
    <row r="188" spans="1:20" ht="31.5">
      <c r="A188" s="19">
        <v>184</v>
      </c>
      <c r="B188" s="28" t="s">
        <v>1003</v>
      </c>
      <c r="C188" s="30" t="s">
        <v>1829</v>
      </c>
      <c r="D188" s="28" t="s">
        <v>977</v>
      </c>
      <c r="E188" s="26">
        <v>8</v>
      </c>
      <c r="F188" s="133" t="s">
        <v>989</v>
      </c>
      <c r="G188" s="30">
        <v>15.5</v>
      </c>
      <c r="H188" s="19"/>
      <c r="I188" s="30">
        <v>7.1</v>
      </c>
      <c r="J188" s="19"/>
      <c r="K188" s="30">
        <v>1.31</v>
      </c>
      <c r="L188" s="19"/>
      <c r="M188" s="11">
        <f t="shared" si="8"/>
        <v>17.222222222222221</v>
      </c>
      <c r="N188" s="11">
        <f t="shared" si="9"/>
        <v>7.1</v>
      </c>
      <c r="O188" s="11">
        <f t="shared" si="10"/>
        <v>54.416243654822338</v>
      </c>
      <c r="P188" s="11">
        <f t="shared" si="11"/>
        <v>78.738465877044561</v>
      </c>
      <c r="Q188" s="52"/>
      <c r="R188" s="11">
        <v>78.738465877044561</v>
      </c>
      <c r="S188" s="18">
        <v>117</v>
      </c>
      <c r="T188" s="52" t="s">
        <v>3251</v>
      </c>
    </row>
    <row r="189" spans="1:20" ht="31.5">
      <c r="A189" s="37">
        <v>185</v>
      </c>
      <c r="B189" s="28" t="s">
        <v>415</v>
      </c>
      <c r="C189" s="30" t="s">
        <v>1658</v>
      </c>
      <c r="D189" s="28" t="s">
        <v>408</v>
      </c>
      <c r="E189" s="30">
        <v>7</v>
      </c>
      <c r="F189" s="28" t="s">
        <v>409</v>
      </c>
      <c r="G189" s="30">
        <v>11.5</v>
      </c>
      <c r="H189" s="37"/>
      <c r="I189" s="30">
        <v>7.1</v>
      </c>
      <c r="J189" s="37"/>
      <c r="K189" s="30">
        <v>0.46</v>
      </c>
      <c r="L189" s="19"/>
      <c r="M189" s="11">
        <f t="shared" si="8"/>
        <v>12.777777777777779</v>
      </c>
      <c r="N189" s="11">
        <f t="shared" si="9"/>
        <v>7.1</v>
      </c>
      <c r="O189" s="11">
        <f t="shared" si="10"/>
        <v>58.73096446700508</v>
      </c>
      <c r="P189" s="11">
        <f t="shared" si="11"/>
        <v>78.60874224478286</v>
      </c>
      <c r="Q189" s="52"/>
      <c r="R189" s="11">
        <v>78.60874224478286</v>
      </c>
      <c r="S189" s="18">
        <v>118</v>
      </c>
      <c r="T189" s="52" t="s">
        <v>3251</v>
      </c>
    </row>
    <row r="190" spans="1:20" ht="31.5">
      <c r="A190" s="19">
        <v>186</v>
      </c>
      <c r="B190" s="28" t="s">
        <v>1981</v>
      </c>
      <c r="C190" s="35" t="s">
        <v>1980</v>
      </c>
      <c r="D190" s="28" t="s">
        <v>203</v>
      </c>
      <c r="E190" s="30">
        <v>8</v>
      </c>
      <c r="F190" s="28" t="s">
        <v>204</v>
      </c>
      <c r="G190" s="30">
        <v>11</v>
      </c>
      <c r="H190" s="37"/>
      <c r="I190" s="30">
        <v>7.5</v>
      </c>
      <c r="J190" s="37"/>
      <c r="K190" s="30">
        <v>0.43</v>
      </c>
      <c r="L190" s="19"/>
      <c r="M190" s="11">
        <f t="shared" si="8"/>
        <v>12.222222222222221</v>
      </c>
      <c r="N190" s="11">
        <f t="shared" si="9"/>
        <v>7.5</v>
      </c>
      <c r="O190" s="11">
        <f t="shared" si="10"/>
        <v>58.883248730964475</v>
      </c>
      <c r="P190" s="11">
        <f t="shared" si="11"/>
        <v>78.605470953186696</v>
      </c>
      <c r="Q190" s="52"/>
      <c r="R190" s="11">
        <v>78.605470953186696</v>
      </c>
      <c r="S190" s="18">
        <v>118</v>
      </c>
      <c r="T190" s="52" t="s">
        <v>3251</v>
      </c>
    </row>
    <row r="191" spans="1:20" ht="31.5">
      <c r="A191" s="37">
        <v>187</v>
      </c>
      <c r="B191" s="28" t="s">
        <v>1251</v>
      </c>
      <c r="C191" s="30" t="s">
        <v>1563</v>
      </c>
      <c r="D191" s="28" t="s">
        <v>2250</v>
      </c>
      <c r="E191" s="26">
        <v>7</v>
      </c>
      <c r="F191" s="133" t="s">
        <v>1242</v>
      </c>
      <c r="G191" s="30">
        <v>10</v>
      </c>
      <c r="H191" s="19"/>
      <c r="I191" s="30">
        <v>8</v>
      </c>
      <c r="J191" s="19"/>
      <c r="K191" s="30">
        <v>0.35</v>
      </c>
      <c r="L191" s="19"/>
      <c r="M191" s="11">
        <f t="shared" si="8"/>
        <v>11.111111111111111</v>
      </c>
      <c r="N191" s="11">
        <f t="shared" si="9"/>
        <v>8</v>
      </c>
      <c r="O191" s="11">
        <f t="shared" si="10"/>
        <v>59.289340101522853</v>
      </c>
      <c r="P191" s="11">
        <f t="shared" si="11"/>
        <v>78.400451212633968</v>
      </c>
      <c r="Q191" s="52"/>
      <c r="R191" s="11">
        <v>78.400451212633968</v>
      </c>
      <c r="S191" s="18">
        <v>119</v>
      </c>
      <c r="T191" s="52" t="s">
        <v>3251</v>
      </c>
    </row>
    <row r="192" spans="1:20" ht="31.5">
      <c r="A192" s="19">
        <v>188</v>
      </c>
      <c r="B192" s="133" t="s">
        <v>1343</v>
      </c>
      <c r="C192" s="35" t="s">
        <v>1345</v>
      </c>
      <c r="D192" s="28" t="s">
        <v>440</v>
      </c>
      <c r="E192" s="30">
        <v>7</v>
      </c>
      <c r="F192" s="28" t="s">
        <v>1344</v>
      </c>
      <c r="G192" s="30">
        <v>9</v>
      </c>
      <c r="H192" s="19"/>
      <c r="I192" s="19">
        <v>9.9</v>
      </c>
      <c r="J192" s="19"/>
      <c r="K192" s="30">
        <v>0.51</v>
      </c>
      <c r="L192" s="19"/>
      <c r="M192" s="11">
        <f t="shared" si="8"/>
        <v>10</v>
      </c>
      <c r="N192" s="11">
        <f t="shared" si="9"/>
        <v>9.9</v>
      </c>
      <c r="O192" s="11">
        <f t="shared" si="10"/>
        <v>58.477157360406103</v>
      </c>
      <c r="P192" s="11">
        <f t="shared" si="11"/>
        <v>78.377157360406102</v>
      </c>
      <c r="Q192" s="52"/>
      <c r="R192" s="11">
        <v>78.377157360406102</v>
      </c>
      <c r="S192" s="18">
        <v>119</v>
      </c>
      <c r="T192" s="52" t="s">
        <v>3251</v>
      </c>
    </row>
    <row r="193" spans="1:21" ht="31.5">
      <c r="A193" s="37">
        <v>189</v>
      </c>
      <c r="B193" s="28" t="s">
        <v>252</v>
      </c>
      <c r="C193" s="35" t="s">
        <v>1678</v>
      </c>
      <c r="D193" s="28" t="s">
        <v>245</v>
      </c>
      <c r="E193" s="30">
        <v>8</v>
      </c>
      <c r="F193" s="28" t="s">
        <v>246</v>
      </c>
      <c r="G193" s="30">
        <v>14</v>
      </c>
      <c r="H193" s="37"/>
      <c r="I193" s="30">
        <v>7.5</v>
      </c>
      <c r="J193" s="37"/>
      <c r="K193" s="30">
        <v>1.1399999999999999</v>
      </c>
      <c r="L193" s="19"/>
      <c r="M193" s="11">
        <f t="shared" si="8"/>
        <v>15.555555555555555</v>
      </c>
      <c r="N193" s="11">
        <f t="shared" si="9"/>
        <v>7.5</v>
      </c>
      <c r="O193" s="11">
        <f t="shared" si="10"/>
        <v>55.279187817258887</v>
      </c>
      <c r="P193" s="11">
        <f t="shared" si="11"/>
        <v>78.334743372814444</v>
      </c>
      <c r="Q193" s="52"/>
      <c r="R193" s="11">
        <v>78.334743372814444</v>
      </c>
      <c r="S193" s="18">
        <v>120</v>
      </c>
      <c r="T193" s="52" t="s">
        <v>3251</v>
      </c>
    </row>
    <row r="194" spans="1:21" s="51" customFormat="1" ht="31.5">
      <c r="A194" s="19">
        <v>190</v>
      </c>
      <c r="B194" s="28" t="s">
        <v>1748</v>
      </c>
      <c r="C194" s="35" t="s">
        <v>1749</v>
      </c>
      <c r="D194" s="28" t="s">
        <v>73</v>
      </c>
      <c r="E194" s="37">
        <v>8</v>
      </c>
      <c r="F194" s="28" t="s">
        <v>37</v>
      </c>
      <c r="G194" s="30">
        <v>12</v>
      </c>
      <c r="H194" s="37"/>
      <c r="I194" s="30">
        <v>9</v>
      </c>
      <c r="J194" s="37"/>
      <c r="K194" s="35">
        <v>1</v>
      </c>
      <c r="L194" s="19"/>
      <c r="M194" s="11">
        <f t="shared" si="8"/>
        <v>13.333333333333334</v>
      </c>
      <c r="N194" s="11">
        <f t="shared" si="9"/>
        <v>9</v>
      </c>
      <c r="O194" s="11">
        <f t="shared" si="10"/>
        <v>55.989847715736047</v>
      </c>
      <c r="P194" s="11">
        <f t="shared" si="11"/>
        <v>78.323181049069376</v>
      </c>
      <c r="Q194" s="17"/>
      <c r="R194" s="11">
        <v>78.323181049069376</v>
      </c>
      <c r="S194" s="18">
        <v>120</v>
      </c>
      <c r="T194" s="52" t="s">
        <v>3251</v>
      </c>
    </row>
    <row r="195" spans="1:21" s="51" customFormat="1" ht="31.5">
      <c r="A195" s="37">
        <v>191</v>
      </c>
      <c r="B195" s="28" t="s">
        <v>1091</v>
      </c>
      <c r="C195" s="30" t="s">
        <v>1864</v>
      </c>
      <c r="D195" s="28" t="s">
        <v>3156</v>
      </c>
      <c r="E195" s="26">
        <v>8</v>
      </c>
      <c r="F195" s="133" t="s">
        <v>1069</v>
      </c>
      <c r="G195" s="30">
        <v>15.5</v>
      </c>
      <c r="H195" s="19"/>
      <c r="I195" s="30">
        <v>6</v>
      </c>
      <c r="J195" s="19"/>
      <c r="K195" s="30">
        <v>1.18</v>
      </c>
      <c r="L195" s="19"/>
      <c r="M195" s="11">
        <f t="shared" si="8"/>
        <v>17.222222222222221</v>
      </c>
      <c r="N195" s="11">
        <f t="shared" si="9"/>
        <v>6</v>
      </c>
      <c r="O195" s="11">
        <f t="shared" si="10"/>
        <v>55.076142131979708</v>
      </c>
      <c r="P195" s="11">
        <f t="shared" si="11"/>
        <v>78.298364354201937</v>
      </c>
      <c r="Q195" s="52"/>
      <c r="R195" s="11">
        <v>78.298364354201937</v>
      </c>
      <c r="S195" s="18">
        <v>120</v>
      </c>
      <c r="T195" s="52" t="s">
        <v>3251</v>
      </c>
    </row>
    <row r="196" spans="1:21" ht="31.5">
      <c r="A196" s="19">
        <v>192</v>
      </c>
      <c r="B196" s="133" t="s">
        <v>296</v>
      </c>
      <c r="C196" s="30" t="s">
        <v>1713</v>
      </c>
      <c r="D196" s="133" t="s">
        <v>289</v>
      </c>
      <c r="E196" s="26">
        <v>8</v>
      </c>
      <c r="F196" s="28" t="s">
        <v>290</v>
      </c>
      <c r="G196" s="30">
        <v>12</v>
      </c>
      <c r="H196" s="37"/>
      <c r="I196" s="30">
        <v>6.4</v>
      </c>
      <c r="J196" s="37"/>
      <c r="K196" s="26">
        <v>0.5</v>
      </c>
      <c r="L196" s="19"/>
      <c r="M196" s="11">
        <f t="shared" si="8"/>
        <v>13.333333333333334</v>
      </c>
      <c r="N196" s="11">
        <f t="shared" si="9"/>
        <v>6.4</v>
      </c>
      <c r="O196" s="11">
        <f t="shared" si="10"/>
        <v>58.527918781725894</v>
      </c>
      <c r="P196" s="11">
        <f t="shared" si="11"/>
        <v>78.261252115059222</v>
      </c>
      <c r="Q196" s="52"/>
      <c r="R196" s="11">
        <v>78.261252115059222</v>
      </c>
      <c r="S196" s="18">
        <v>120</v>
      </c>
      <c r="T196" s="52" t="s">
        <v>3251</v>
      </c>
      <c r="U196" s="7"/>
    </row>
    <row r="197" spans="1:21" ht="31.5">
      <c r="A197" s="37">
        <v>193</v>
      </c>
      <c r="B197" s="28" t="s">
        <v>1087</v>
      </c>
      <c r="C197" s="30" t="s">
        <v>1858</v>
      </c>
      <c r="D197" s="28" t="s">
        <v>3156</v>
      </c>
      <c r="E197" s="26">
        <v>8</v>
      </c>
      <c r="F197" s="133" t="s">
        <v>1069</v>
      </c>
      <c r="G197" s="30">
        <v>14.5</v>
      </c>
      <c r="H197" s="19"/>
      <c r="I197" s="30">
        <v>7</v>
      </c>
      <c r="J197" s="19"/>
      <c r="K197" s="30">
        <v>1.17</v>
      </c>
      <c r="L197" s="19"/>
      <c r="M197" s="11">
        <f t="shared" ref="M197:M260" si="12">IF(G197&lt;&gt;30,(30*G197)/MAX(G$5:G$317),30)</f>
        <v>16.111111111111111</v>
      </c>
      <c r="N197" s="11">
        <f t="shared" ref="N197:N260" si="13">IF(I197&lt;&gt;"",IF(I197=0,0,(10*I197)/MAX(I$5:I$313)),"0")</f>
        <v>7</v>
      </c>
      <c r="O197" s="11">
        <f t="shared" ref="O197:O212" si="14">IF(K197&lt;&gt;60,60/(MAX(K$5:K$317)-SMALL(K$5:K$317,COUNTIF(K$5:K$317,"&lt;=0")+1))*(MAX(K$5:K$317)-K197),60)</f>
        <v>55.126903553299499</v>
      </c>
      <c r="P197" s="11">
        <f t="shared" ref="P197:P260" si="15">M197+N197+O197</f>
        <v>78.238014664410613</v>
      </c>
      <c r="Q197" s="52"/>
      <c r="R197" s="11">
        <v>78.238014664410613</v>
      </c>
      <c r="S197" s="18">
        <v>121</v>
      </c>
      <c r="T197" s="52" t="s">
        <v>3251</v>
      </c>
    </row>
    <row r="198" spans="1:21" ht="31.5">
      <c r="A198" s="19">
        <v>194</v>
      </c>
      <c r="B198" s="133" t="s">
        <v>1484</v>
      </c>
      <c r="C198" s="35" t="s">
        <v>1485</v>
      </c>
      <c r="D198" s="28" t="s">
        <v>440</v>
      </c>
      <c r="E198" s="30">
        <v>7</v>
      </c>
      <c r="F198" s="28" t="s">
        <v>441</v>
      </c>
      <c r="G198" s="30">
        <v>8</v>
      </c>
      <c r="H198" s="19"/>
      <c r="I198" s="19">
        <v>10</v>
      </c>
      <c r="J198" s="19"/>
      <c r="K198" s="30">
        <v>0.34</v>
      </c>
      <c r="L198" s="19"/>
      <c r="M198" s="11">
        <f t="shared" si="12"/>
        <v>8.8888888888888893</v>
      </c>
      <c r="N198" s="11">
        <f t="shared" si="13"/>
        <v>10</v>
      </c>
      <c r="O198" s="11">
        <f t="shared" si="14"/>
        <v>59.340101522842652</v>
      </c>
      <c r="P198" s="11">
        <f t="shared" si="15"/>
        <v>78.228990411731544</v>
      </c>
      <c r="Q198" s="52"/>
      <c r="R198" s="11">
        <v>78.228990411731544</v>
      </c>
      <c r="S198" s="18">
        <v>121</v>
      </c>
      <c r="T198" s="52" t="s">
        <v>3251</v>
      </c>
    </row>
    <row r="199" spans="1:21" ht="31.5">
      <c r="A199" s="37">
        <v>195</v>
      </c>
      <c r="B199" s="28" t="s">
        <v>918</v>
      </c>
      <c r="C199" s="35" t="s">
        <v>1783</v>
      </c>
      <c r="D199" s="28" t="s">
        <v>849</v>
      </c>
      <c r="E199" s="19">
        <v>8</v>
      </c>
      <c r="F199" s="28" t="s">
        <v>3159</v>
      </c>
      <c r="G199" s="30">
        <v>13.5</v>
      </c>
      <c r="H199" s="19"/>
      <c r="I199" s="30">
        <v>4</v>
      </c>
      <c r="J199" s="19"/>
      <c r="K199" s="19">
        <v>0.39</v>
      </c>
      <c r="L199" s="19"/>
      <c r="M199" s="11">
        <f t="shared" si="12"/>
        <v>15</v>
      </c>
      <c r="N199" s="11">
        <f t="shared" si="13"/>
        <v>4</v>
      </c>
      <c r="O199" s="11">
        <f t="shared" si="14"/>
        <v>59.086294416243661</v>
      </c>
      <c r="P199" s="11">
        <f t="shared" si="15"/>
        <v>78.086294416243661</v>
      </c>
      <c r="Q199" s="52"/>
      <c r="R199" s="11">
        <v>78.086294416243661</v>
      </c>
      <c r="S199" s="18">
        <v>122</v>
      </c>
      <c r="T199" s="52" t="s">
        <v>3251</v>
      </c>
    </row>
    <row r="200" spans="1:21" ht="31.5">
      <c r="A200" s="19">
        <v>196</v>
      </c>
      <c r="B200" s="28" t="s">
        <v>1092</v>
      </c>
      <c r="C200" s="30" t="s">
        <v>1863</v>
      </c>
      <c r="D200" s="28" t="s">
        <v>3156</v>
      </c>
      <c r="E200" s="26">
        <v>8</v>
      </c>
      <c r="F200" s="133" t="s">
        <v>1069</v>
      </c>
      <c r="G200" s="30">
        <v>13.5</v>
      </c>
      <c r="H200" s="19"/>
      <c r="I200" s="30">
        <v>7.5</v>
      </c>
      <c r="J200" s="19"/>
      <c r="K200" s="30">
        <v>1.08</v>
      </c>
      <c r="L200" s="19"/>
      <c r="M200" s="11">
        <f t="shared" si="12"/>
        <v>15</v>
      </c>
      <c r="N200" s="11">
        <f t="shared" si="13"/>
        <v>7.5</v>
      </c>
      <c r="O200" s="11">
        <f t="shared" si="14"/>
        <v>55.583756345177669</v>
      </c>
      <c r="P200" s="11">
        <f t="shared" si="15"/>
        <v>78.083756345177676</v>
      </c>
      <c r="Q200" s="52"/>
      <c r="R200" s="11">
        <v>78.083756345177676</v>
      </c>
      <c r="S200" s="18">
        <v>122</v>
      </c>
      <c r="T200" s="52" t="s">
        <v>3251</v>
      </c>
    </row>
    <row r="201" spans="1:21" ht="31.5">
      <c r="A201" s="37">
        <v>197</v>
      </c>
      <c r="B201" s="28" t="s">
        <v>581</v>
      </c>
      <c r="C201" s="35" t="s">
        <v>1486</v>
      </c>
      <c r="D201" s="28" t="s">
        <v>440</v>
      </c>
      <c r="E201" s="30">
        <v>7</v>
      </c>
      <c r="F201" s="28" t="s">
        <v>557</v>
      </c>
      <c r="G201" s="30">
        <v>8</v>
      </c>
      <c r="H201" s="19"/>
      <c r="I201" s="19">
        <v>10</v>
      </c>
      <c r="J201" s="19"/>
      <c r="K201" s="19">
        <v>0.38</v>
      </c>
      <c r="L201" s="19"/>
      <c r="M201" s="11">
        <f t="shared" si="12"/>
        <v>8.8888888888888893</v>
      </c>
      <c r="N201" s="11">
        <f t="shared" si="13"/>
        <v>10</v>
      </c>
      <c r="O201" s="11">
        <f t="shared" si="14"/>
        <v>59.137055837563459</v>
      </c>
      <c r="P201" s="11">
        <f t="shared" si="15"/>
        <v>78.025944726452352</v>
      </c>
      <c r="Q201" s="52"/>
      <c r="R201" s="11">
        <v>78.025944726452352</v>
      </c>
      <c r="S201" s="18">
        <v>123</v>
      </c>
      <c r="T201" s="52" t="s">
        <v>3251</v>
      </c>
    </row>
    <row r="202" spans="1:21" ht="31.5">
      <c r="A202" s="19">
        <v>198</v>
      </c>
      <c r="B202" s="133" t="s">
        <v>917</v>
      </c>
      <c r="C202" s="35" t="s">
        <v>1781</v>
      </c>
      <c r="D202" s="28" t="s">
        <v>849</v>
      </c>
      <c r="E202" s="19">
        <v>8</v>
      </c>
      <c r="F202" s="28" t="s">
        <v>3159</v>
      </c>
      <c r="G202" s="30">
        <v>9</v>
      </c>
      <c r="H202" s="19"/>
      <c r="I202" s="30">
        <v>9</v>
      </c>
      <c r="J202" s="19"/>
      <c r="K202" s="19">
        <v>0.42</v>
      </c>
      <c r="L202" s="19"/>
      <c r="M202" s="11">
        <f t="shared" si="12"/>
        <v>10</v>
      </c>
      <c r="N202" s="11">
        <f t="shared" si="13"/>
        <v>9</v>
      </c>
      <c r="O202" s="11">
        <f t="shared" si="14"/>
        <v>58.934010152284273</v>
      </c>
      <c r="P202" s="11">
        <f t="shared" si="15"/>
        <v>77.934010152284273</v>
      </c>
      <c r="Q202" s="52"/>
      <c r="R202" s="11">
        <v>77.934010152284273</v>
      </c>
      <c r="S202" s="18">
        <v>124</v>
      </c>
      <c r="T202" s="52" t="s">
        <v>3251</v>
      </c>
    </row>
    <row r="203" spans="1:21" ht="31.5">
      <c r="A203" s="37">
        <v>199</v>
      </c>
      <c r="B203" s="28" t="s">
        <v>1546</v>
      </c>
      <c r="C203" s="30" t="s">
        <v>1547</v>
      </c>
      <c r="D203" s="28" t="s">
        <v>977</v>
      </c>
      <c r="E203" s="26">
        <v>7</v>
      </c>
      <c r="F203" s="133" t="s">
        <v>989</v>
      </c>
      <c r="G203" s="30">
        <v>13</v>
      </c>
      <c r="H203" s="19"/>
      <c r="I203" s="30">
        <v>9.4</v>
      </c>
      <c r="J203" s="19"/>
      <c r="K203" s="30">
        <v>1.38</v>
      </c>
      <c r="L203" s="19"/>
      <c r="M203" s="11">
        <f t="shared" si="12"/>
        <v>14.444444444444445</v>
      </c>
      <c r="N203" s="11">
        <f t="shared" si="13"/>
        <v>9.4</v>
      </c>
      <c r="O203" s="11">
        <f t="shared" si="14"/>
        <v>54.060913705583758</v>
      </c>
      <c r="P203" s="11">
        <f t="shared" si="15"/>
        <v>77.905358150028206</v>
      </c>
      <c r="Q203" s="52"/>
      <c r="R203" s="11">
        <v>77.905358150028206</v>
      </c>
      <c r="S203" s="18">
        <v>124</v>
      </c>
      <c r="T203" s="52" t="s">
        <v>3251</v>
      </c>
    </row>
    <row r="204" spans="1:21" ht="31.5">
      <c r="A204" s="19">
        <v>200</v>
      </c>
      <c r="B204" s="28" t="s">
        <v>1309</v>
      </c>
      <c r="C204" s="30" t="s">
        <v>1616</v>
      </c>
      <c r="D204" s="28" t="s">
        <v>3158</v>
      </c>
      <c r="E204" s="37">
        <v>7</v>
      </c>
      <c r="F204" s="133" t="s">
        <v>1315</v>
      </c>
      <c r="G204" s="30">
        <v>13</v>
      </c>
      <c r="H204" s="19"/>
      <c r="I204" s="30">
        <v>5</v>
      </c>
      <c r="J204" s="19"/>
      <c r="K204" s="30">
        <v>0.52</v>
      </c>
      <c r="L204" s="19"/>
      <c r="M204" s="11">
        <f t="shared" si="12"/>
        <v>14.444444444444445</v>
      </c>
      <c r="N204" s="11">
        <f t="shared" si="13"/>
        <v>5</v>
      </c>
      <c r="O204" s="11">
        <f t="shared" si="14"/>
        <v>58.426395939086305</v>
      </c>
      <c r="P204" s="11">
        <f t="shared" si="15"/>
        <v>77.870840383530748</v>
      </c>
      <c r="Q204" s="52"/>
      <c r="R204" s="11">
        <v>77.870840383530748</v>
      </c>
      <c r="S204" s="18">
        <v>124</v>
      </c>
      <c r="T204" s="52" t="s">
        <v>3251</v>
      </c>
    </row>
    <row r="205" spans="1:21" ht="31.5">
      <c r="A205" s="37">
        <v>201</v>
      </c>
      <c r="B205" s="133" t="s">
        <v>1493</v>
      </c>
      <c r="C205" s="35" t="s">
        <v>1494</v>
      </c>
      <c r="D205" s="28" t="s">
        <v>440</v>
      </c>
      <c r="E205" s="30">
        <v>7</v>
      </c>
      <c r="F205" s="28" t="s">
        <v>441</v>
      </c>
      <c r="G205" s="30">
        <v>8</v>
      </c>
      <c r="H205" s="19"/>
      <c r="I205" s="19">
        <v>9.9</v>
      </c>
      <c r="J205" s="19"/>
      <c r="K205" s="30">
        <v>0.4</v>
      </c>
      <c r="L205" s="19"/>
      <c r="M205" s="11">
        <f t="shared" si="12"/>
        <v>8.8888888888888893</v>
      </c>
      <c r="N205" s="11">
        <f t="shared" si="13"/>
        <v>9.9</v>
      </c>
      <c r="O205" s="11">
        <f t="shared" si="14"/>
        <v>59.035532994923862</v>
      </c>
      <c r="P205" s="11">
        <f t="shared" si="15"/>
        <v>77.824421883812761</v>
      </c>
      <c r="Q205" s="52"/>
      <c r="R205" s="11">
        <v>77.824421883812761</v>
      </c>
      <c r="S205" s="18">
        <v>125</v>
      </c>
      <c r="T205" s="52" t="s">
        <v>3251</v>
      </c>
    </row>
    <row r="206" spans="1:21" ht="31.5">
      <c r="A206" s="19">
        <v>202</v>
      </c>
      <c r="B206" s="133" t="s">
        <v>1509</v>
      </c>
      <c r="C206" s="35" t="s">
        <v>1510</v>
      </c>
      <c r="D206" s="28" t="s">
        <v>440</v>
      </c>
      <c r="E206" s="30">
        <v>7</v>
      </c>
      <c r="F206" s="28" t="s">
        <v>441</v>
      </c>
      <c r="G206" s="30">
        <v>8.5</v>
      </c>
      <c r="H206" s="19"/>
      <c r="I206" s="19">
        <v>9.8000000000000007</v>
      </c>
      <c r="J206" s="19"/>
      <c r="K206" s="30">
        <v>0.49</v>
      </c>
      <c r="L206" s="19"/>
      <c r="M206" s="11">
        <f t="shared" si="12"/>
        <v>9.4444444444444446</v>
      </c>
      <c r="N206" s="11">
        <f t="shared" si="13"/>
        <v>9.8000000000000007</v>
      </c>
      <c r="O206" s="11">
        <f t="shared" si="14"/>
        <v>58.578680203045693</v>
      </c>
      <c r="P206" s="11">
        <f t="shared" si="15"/>
        <v>77.823124647490147</v>
      </c>
      <c r="Q206" s="52"/>
      <c r="R206" s="11">
        <v>77.823124647490147</v>
      </c>
      <c r="S206" s="18">
        <v>125</v>
      </c>
      <c r="T206" s="52" t="s">
        <v>3251</v>
      </c>
    </row>
    <row r="207" spans="1:21" ht="31.5">
      <c r="A207" s="37">
        <v>203</v>
      </c>
      <c r="B207" s="132" t="s">
        <v>29</v>
      </c>
      <c r="C207" s="35" t="s">
        <v>1626</v>
      </c>
      <c r="D207" s="28" t="s">
        <v>88</v>
      </c>
      <c r="E207" s="37">
        <v>7</v>
      </c>
      <c r="F207" s="28" t="s">
        <v>22</v>
      </c>
      <c r="G207" s="30">
        <v>13.5</v>
      </c>
      <c r="H207" s="37"/>
      <c r="I207" s="30">
        <v>8</v>
      </c>
      <c r="J207" s="37"/>
      <c r="K207" s="30">
        <v>1.23</v>
      </c>
      <c r="L207" s="19"/>
      <c r="M207" s="11">
        <f t="shared" si="12"/>
        <v>15</v>
      </c>
      <c r="N207" s="11">
        <f t="shared" si="13"/>
        <v>8</v>
      </c>
      <c r="O207" s="11">
        <f t="shared" si="14"/>
        <v>54.822335025380717</v>
      </c>
      <c r="P207" s="11">
        <f t="shared" si="15"/>
        <v>77.82233502538071</v>
      </c>
      <c r="Q207" s="52"/>
      <c r="R207" s="11">
        <v>77.82233502538071</v>
      </c>
      <c r="S207" s="18">
        <v>125</v>
      </c>
      <c r="T207" s="52" t="s">
        <v>3251</v>
      </c>
    </row>
    <row r="208" spans="1:21" ht="31.5">
      <c r="A208" s="19">
        <v>204</v>
      </c>
      <c r="B208" s="28" t="s">
        <v>1474</v>
      </c>
      <c r="C208" s="35" t="s">
        <v>1998</v>
      </c>
      <c r="D208" s="28" t="s">
        <v>440</v>
      </c>
      <c r="E208" s="30">
        <v>7</v>
      </c>
      <c r="F208" s="28" t="s">
        <v>441</v>
      </c>
      <c r="G208" s="30">
        <v>8.5</v>
      </c>
      <c r="H208" s="37"/>
      <c r="I208" s="30">
        <v>10</v>
      </c>
      <c r="J208" s="37"/>
      <c r="K208" s="30">
        <v>0.53</v>
      </c>
      <c r="L208" s="19"/>
      <c r="M208" s="11">
        <f t="shared" si="12"/>
        <v>9.4444444444444446</v>
      </c>
      <c r="N208" s="11">
        <f t="shared" si="13"/>
        <v>10</v>
      </c>
      <c r="O208" s="11">
        <f t="shared" si="14"/>
        <v>58.375634517766507</v>
      </c>
      <c r="P208" s="11">
        <f t="shared" si="15"/>
        <v>77.820078962210943</v>
      </c>
      <c r="Q208" s="52"/>
      <c r="R208" s="11">
        <v>77.820078962210943</v>
      </c>
      <c r="S208" s="18">
        <v>125</v>
      </c>
      <c r="T208" s="52" t="s">
        <v>3251</v>
      </c>
    </row>
    <row r="209" spans="1:21" ht="31.5">
      <c r="A209" s="37">
        <v>205</v>
      </c>
      <c r="B209" s="133" t="s">
        <v>417</v>
      </c>
      <c r="C209" s="35" t="s">
        <v>1730</v>
      </c>
      <c r="D209" s="28" t="s">
        <v>408</v>
      </c>
      <c r="E209" s="30">
        <v>8</v>
      </c>
      <c r="F209" s="28" t="s">
        <v>409</v>
      </c>
      <c r="G209" s="30">
        <v>10.5</v>
      </c>
      <c r="H209" s="37"/>
      <c r="I209" s="30">
        <v>6.9</v>
      </c>
      <c r="J209" s="37"/>
      <c r="K209" s="30">
        <v>0.36</v>
      </c>
      <c r="L209" s="19"/>
      <c r="M209" s="11">
        <f t="shared" si="12"/>
        <v>11.666666666666666</v>
      </c>
      <c r="N209" s="11">
        <f t="shared" si="13"/>
        <v>6.9</v>
      </c>
      <c r="O209" s="11">
        <f t="shared" si="14"/>
        <v>59.238578680203055</v>
      </c>
      <c r="P209" s="11">
        <f t="shared" si="15"/>
        <v>77.805245346869725</v>
      </c>
      <c r="Q209" s="52"/>
      <c r="R209" s="11">
        <v>77.805245346869725</v>
      </c>
      <c r="S209" s="18">
        <v>125</v>
      </c>
      <c r="T209" s="52" t="s">
        <v>3251</v>
      </c>
    </row>
    <row r="210" spans="1:21" ht="31.5">
      <c r="A210" s="19">
        <v>206</v>
      </c>
      <c r="B210" s="28" t="s">
        <v>1815</v>
      </c>
      <c r="C210" s="35" t="s">
        <v>1816</v>
      </c>
      <c r="D210" s="28" t="s">
        <v>440</v>
      </c>
      <c r="E210" s="30">
        <v>8</v>
      </c>
      <c r="F210" s="28" t="s">
        <v>587</v>
      </c>
      <c r="G210" s="30">
        <v>8</v>
      </c>
      <c r="H210" s="19"/>
      <c r="I210" s="30">
        <v>9.8000000000000007</v>
      </c>
      <c r="J210" s="19"/>
      <c r="K210" s="30">
        <v>0.39</v>
      </c>
      <c r="L210" s="19"/>
      <c r="M210" s="11">
        <f t="shared" si="12"/>
        <v>8.8888888888888893</v>
      </c>
      <c r="N210" s="11">
        <f t="shared" si="13"/>
        <v>9.8000000000000007</v>
      </c>
      <c r="O210" s="11">
        <f t="shared" si="14"/>
        <v>59.086294416243661</v>
      </c>
      <c r="P210" s="11">
        <f t="shared" si="15"/>
        <v>77.775183305132543</v>
      </c>
      <c r="Q210" s="52"/>
      <c r="R210" s="11">
        <v>77.775183305132543</v>
      </c>
      <c r="S210" s="18">
        <v>125</v>
      </c>
      <c r="T210" s="52" t="s">
        <v>3251</v>
      </c>
    </row>
    <row r="211" spans="1:21" ht="31.5">
      <c r="A211" s="37">
        <v>207</v>
      </c>
      <c r="B211" s="28" t="s">
        <v>585</v>
      </c>
      <c r="C211" s="35" t="s">
        <v>1522</v>
      </c>
      <c r="D211" s="28" t="s">
        <v>440</v>
      </c>
      <c r="E211" s="30">
        <v>7</v>
      </c>
      <c r="F211" s="28" t="s">
        <v>475</v>
      </c>
      <c r="G211" s="30">
        <v>8</v>
      </c>
      <c r="H211" s="19"/>
      <c r="I211" s="30">
        <v>10</v>
      </c>
      <c r="J211" s="19"/>
      <c r="K211" s="30">
        <v>0.43</v>
      </c>
      <c r="L211" s="19"/>
      <c r="M211" s="11">
        <f t="shared" si="12"/>
        <v>8.8888888888888893</v>
      </c>
      <c r="N211" s="11">
        <f t="shared" si="13"/>
        <v>10</v>
      </c>
      <c r="O211" s="11">
        <f t="shared" si="14"/>
        <v>58.883248730964475</v>
      </c>
      <c r="P211" s="11">
        <f t="shared" si="15"/>
        <v>77.772137619853368</v>
      </c>
      <c r="Q211" s="52"/>
      <c r="R211" s="11">
        <v>77.772137619853368</v>
      </c>
      <c r="S211" s="18">
        <v>125</v>
      </c>
      <c r="T211" s="52" t="s">
        <v>3251</v>
      </c>
    </row>
    <row r="212" spans="1:21" ht="31.5">
      <c r="A212" s="19">
        <v>208</v>
      </c>
      <c r="B212" s="133" t="s">
        <v>1483</v>
      </c>
      <c r="C212" s="35" t="s">
        <v>1475</v>
      </c>
      <c r="D212" s="28" t="s">
        <v>440</v>
      </c>
      <c r="E212" s="30">
        <v>7</v>
      </c>
      <c r="F212" s="28" t="s">
        <v>441</v>
      </c>
      <c r="G212" s="30">
        <v>7.5</v>
      </c>
      <c r="H212" s="19"/>
      <c r="I212" s="19">
        <v>9.8000000000000007</v>
      </c>
      <c r="J212" s="19"/>
      <c r="K212" s="30">
        <v>0.28999999999999998</v>
      </c>
      <c r="L212" s="19"/>
      <c r="M212" s="11">
        <f t="shared" si="12"/>
        <v>8.3333333333333339</v>
      </c>
      <c r="N212" s="11">
        <f t="shared" si="13"/>
        <v>9.8000000000000007</v>
      </c>
      <c r="O212" s="11">
        <f t="shared" si="14"/>
        <v>59.593908629441636</v>
      </c>
      <c r="P212" s="11">
        <f t="shared" si="15"/>
        <v>77.727241962774968</v>
      </c>
      <c r="Q212" s="52"/>
      <c r="R212" s="11">
        <v>77.727241962774968</v>
      </c>
      <c r="S212" s="18">
        <v>126</v>
      </c>
      <c r="T212" s="52" t="s">
        <v>3251</v>
      </c>
    </row>
    <row r="213" spans="1:21" ht="33.75" customHeight="1">
      <c r="A213" s="37">
        <v>209</v>
      </c>
      <c r="B213" s="133" t="s">
        <v>1501</v>
      </c>
      <c r="C213" s="35" t="s">
        <v>1502</v>
      </c>
      <c r="D213" s="28" t="s">
        <v>440</v>
      </c>
      <c r="E213" s="30">
        <v>7</v>
      </c>
      <c r="F213" s="28" t="s">
        <v>441</v>
      </c>
      <c r="G213" s="30">
        <v>8</v>
      </c>
      <c r="H213" s="19"/>
      <c r="I213" s="19">
        <v>10</v>
      </c>
      <c r="J213" s="19"/>
      <c r="K213" s="30">
        <v>0.46</v>
      </c>
      <c r="L213" s="19"/>
      <c r="M213" s="11">
        <f t="shared" si="12"/>
        <v>8.8888888888888893</v>
      </c>
      <c r="N213" s="11">
        <f t="shared" si="13"/>
        <v>10</v>
      </c>
      <c r="O213" s="11">
        <v>58.7</v>
      </c>
      <c r="P213" s="11">
        <f t="shared" si="15"/>
        <v>77.588888888888889</v>
      </c>
      <c r="Q213" s="52"/>
      <c r="R213" s="11">
        <v>77.588888888888889</v>
      </c>
      <c r="S213" s="18">
        <v>126</v>
      </c>
      <c r="T213" s="52" t="s">
        <v>3251</v>
      </c>
    </row>
    <row r="214" spans="1:21" ht="33.75" customHeight="1">
      <c r="A214" s="19">
        <v>210</v>
      </c>
      <c r="B214" s="28" t="s">
        <v>58</v>
      </c>
      <c r="C214" s="35" t="s">
        <v>1753</v>
      </c>
      <c r="D214" s="28" t="s">
        <v>73</v>
      </c>
      <c r="E214" s="37">
        <v>8</v>
      </c>
      <c r="F214" s="28" t="s">
        <v>35</v>
      </c>
      <c r="G214" s="30">
        <v>11</v>
      </c>
      <c r="H214" s="37"/>
      <c r="I214" s="30">
        <v>9.5</v>
      </c>
      <c r="J214" s="37"/>
      <c r="K214" s="30">
        <v>1.03</v>
      </c>
      <c r="L214" s="19"/>
      <c r="M214" s="11">
        <f t="shared" si="12"/>
        <v>12.222222222222221</v>
      </c>
      <c r="N214" s="11">
        <f t="shared" si="13"/>
        <v>9.5</v>
      </c>
      <c r="O214" s="11">
        <f t="shared" ref="O214:O245" si="16">IF(K214&lt;&gt;60,60/(MAX(K$5:K$317)-SMALL(K$5:K$317,COUNTIF(K$5:K$317,"&lt;=0")+1))*(MAX(K$5:K$317)-K214),60)</f>
        <v>55.83756345177666</v>
      </c>
      <c r="P214" s="11">
        <f t="shared" si="15"/>
        <v>77.559785673998874</v>
      </c>
      <c r="Q214" s="52"/>
      <c r="R214" s="11">
        <v>77.559785673998874</v>
      </c>
      <c r="S214" s="18">
        <v>127</v>
      </c>
      <c r="T214" s="52" t="s">
        <v>3251</v>
      </c>
    </row>
    <row r="215" spans="1:21" ht="33.75" customHeight="1">
      <c r="A215" s="37">
        <v>211</v>
      </c>
      <c r="B215" s="28" t="s">
        <v>670</v>
      </c>
      <c r="C215" s="30" t="s">
        <v>1594</v>
      </c>
      <c r="D215" s="28" t="s">
        <v>651</v>
      </c>
      <c r="E215" s="30">
        <v>7</v>
      </c>
      <c r="F215" s="28" t="s">
        <v>652</v>
      </c>
      <c r="G215" s="30">
        <v>11.5</v>
      </c>
      <c r="H215" s="19"/>
      <c r="I215" s="30">
        <v>6</v>
      </c>
      <c r="J215" s="19"/>
      <c r="K215" s="30">
        <v>0.45</v>
      </c>
      <c r="L215" s="19"/>
      <c r="M215" s="11">
        <f t="shared" si="12"/>
        <v>12.777777777777779</v>
      </c>
      <c r="N215" s="11">
        <f t="shared" si="13"/>
        <v>6</v>
      </c>
      <c r="O215" s="11">
        <f t="shared" si="16"/>
        <v>58.781725888324885</v>
      </c>
      <c r="P215" s="11">
        <f t="shared" si="15"/>
        <v>77.559503666102671</v>
      </c>
      <c r="Q215" s="52"/>
      <c r="R215" s="11">
        <v>77.559503666102671</v>
      </c>
      <c r="S215" s="18">
        <v>127</v>
      </c>
      <c r="T215" s="52" t="s">
        <v>3251</v>
      </c>
    </row>
    <row r="216" spans="1:21" ht="33.75" customHeight="1">
      <c r="A216" s="19">
        <v>212</v>
      </c>
      <c r="B216" s="28" t="s">
        <v>745</v>
      </c>
      <c r="C216" s="35" t="s">
        <v>1665</v>
      </c>
      <c r="D216" s="28" t="s">
        <v>738</v>
      </c>
      <c r="E216" s="30">
        <v>8</v>
      </c>
      <c r="F216" s="28" t="s">
        <v>739</v>
      </c>
      <c r="G216" s="30">
        <v>8</v>
      </c>
      <c r="H216" s="19"/>
      <c r="I216" s="19">
        <v>9</v>
      </c>
      <c r="J216" s="19"/>
      <c r="K216" s="30">
        <v>0.28000000000000003</v>
      </c>
      <c r="L216" s="19"/>
      <c r="M216" s="11">
        <f t="shared" si="12"/>
        <v>8.8888888888888893</v>
      </c>
      <c r="N216" s="11">
        <f t="shared" si="13"/>
        <v>9</v>
      </c>
      <c r="O216" s="11">
        <f t="shared" si="16"/>
        <v>59.644670050761434</v>
      </c>
      <c r="P216" s="11">
        <f t="shared" si="15"/>
        <v>77.53355893965032</v>
      </c>
      <c r="Q216" s="52"/>
      <c r="R216" s="11">
        <v>77.53355893965032</v>
      </c>
      <c r="S216" s="18">
        <v>128</v>
      </c>
      <c r="T216" s="52" t="s">
        <v>3251</v>
      </c>
    </row>
    <row r="217" spans="1:21" ht="33.75" customHeight="1">
      <c r="A217" s="37">
        <v>213</v>
      </c>
      <c r="B217" s="28" t="s">
        <v>923</v>
      </c>
      <c r="C217" s="35" t="s">
        <v>1779</v>
      </c>
      <c r="D217" s="28" t="s">
        <v>849</v>
      </c>
      <c r="E217" s="19">
        <v>8</v>
      </c>
      <c r="F217" s="28" t="s">
        <v>3159</v>
      </c>
      <c r="G217" s="30">
        <v>9</v>
      </c>
      <c r="H217" s="19"/>
      <c r="I217" s="19">
        <v>8.5</v>
      </c>
      <c r="J217" s="19"/>
      <c r="K217" s="19">
        <v>0.42</v>
      </c>
      <c r="L217" s="19"/>
      <c r="M217" s="11">
        <f t="shared" si="12"/>
        <v>10</v>
      </c>
      <c r="N217" s="11">
        <f t="shared" si="13"/>
        <v>8.5</v>
      </c>
      <c r="O217" s="11">
        <f t="shared" si="16"/>
        <v>58.934010152284273</v>
      </c>
      <c r="P217" s="11">
        <f t="shared" si="15"/>
        <v>77.434010152284273</v>
      </c>
      <c r="Q217" s="52"/>
      <c r="R217" s="11">
        <v>77.434010152284273</v>
      </c>
      <c r="S217" s="18">
        <v>129</v>
      </c>
      <c r="T217" s="52" t="s">
        <v>3251</v>
      </c>
      <c r="U217" s="7"/>
    </row>
    <row r="218" spans="1:21" ht="33.75" customHeight="1">
      <c r="A218" s="19">
        <v>214</v>
      </c>
      <c r="B218" s="133" t="s">
        <v>328</v>
      </c>
      <c r="C218" s="30" t="s">
        <v>1740</v>
      </c>
      <c r="D218" s="28" t="s">
        <v>3189</v>
      </c>
      <c r="E218" s="26">
        <v>8</v>
      </c>
      <c r="F218" s="133" t="s">
        <v>310</v>
      </c>
      <c r="G218" s="30">
        <v>10</v>
      </c>
      <c r="H218" s="37"/>
      <c r="I218" s="30">
        <v>7.5</v>
      </c>
      <c r="J218" s="37"/>
      <c r="K218" s="30">
        <v>0.48</v>
      </c>
      <c r="L218" s="19"/>
      <c r="M218" s="11">
        <f t="shared" si="12"/>
        <v>11.111111111111111</v>
      </c>
      <c r="N218" s="11">
        <f t="shared" si="13"/>
        <v>7.5</v>
      </c>
      <c r="O218" s="11">
        <f t="shared" si="16"/>
        <v>58.629441624365491</v>
      </c>
      <c r="P218" s="11">
        <f t="shared" si="15"/>
        <v>77.240552735476598</v>
      </c>
      <c r="Q218" s="52"/>
      <c r="R218" s="11">
        <v>77.240552735476598</v>
      </c>
      <c r="S218" s="18">
        <v>130</v>
      </c>
      <c r="T218" s="52" t="s">
        <v>3251</v>
      </c>
    </row>
    <row r="219" spans="1:21" ht="33.75" customHeight="1">
      <c r="A219" s="37">
        <v>215</v>
      </c>
      <c r="B219" s="28" t="s">
        <v>1586</v>
      </c>
      <c r="C219" s="30" t="s">
        <v>1589</v>
      </c>
      <c r="D219" s="28" t="s">
        <v>3156</v>
      </c>
      <c r="E219" s="26">
        <v>7</v>
      </c>
      <c r="F219" s="133" t="s">
        <v>1052</v>
      </c>
      <c r="G219" s="30">
        <v>15</v>
      </c>
      <c r="H219" s="19"/>
      <c r="I219" s="30">
        <v>6</v>
      </c>
      <c r="J219" s="19"/>
      <c r="K219" s="30">
        <v>1.32</v>
      </c>
      <c r="L219" s="19"/>
      <c r="M219" s="11">
        <f t="shared" si="12"/>
        <v>16.666666666666668</v>
      </c>
      <c r="N219" s="11">
        <f t="shared" si="13"/>
        <v>6</v>
      </c>
      <c r="O219" s="11">
        <f t="shared" si="16"/>
        <v>54.365482233502547</v>
      </c>
      <c r="P219" s="11">
        <f t="shared" si="15"/>
        <v>77.032148900169219</v>
      </c>
      <c r="Q219" s="52"/>
      <c r="R219" s="11">
        <v>77.032148900169219</v>
      </c>
      <c r="S219" s="18">
        <v>131</v>
      </c>
      <c r="T219" s="52" t="s">
        <v>3251</v>
      </c>
    </row>
    <row r="220" spans="1:21" ht="32.25" customHeight="1">
      <c r="A220" s="19">
        <v>216</v>
      </c>
      <c r="B220" s="133" t="s">
        <v>1517</v>
      </c>
      <c r="C220" s="35" t="s">
        <v>1518</v>
      </c>
      <c r="D220" s="28" t="s">
        <v>440</v>
      </c>
      <c r="E220" s="30">
        <v>7</v>
      </c>
      <c r="F220" s="28" t="s">
        <v>441</v>
      </c>
      <c r="G220" s="30">
        <v>7.5</v>
      </c>
      <c r="H220" s="19"/>
      <c r="I220" s="19">
        <v>9.6</v>
      </c>
      <c r="J220" s="19"/>
      <c r="K220" s="30">
        <v>0.41</v>
      </c>
      <c r="L220" s="19"/>
      <c r="M220" s="11">
        <f t="shared" si="12"/>
        <v>8.3333333333333339</v>
      </c>
      <c r="N220" s="11">
        <f t="shared" si="13"/>
        <v>9.6</v>
      </c>
      <c r="O220" s="11">
        <f t="shared" si="16"/>
        <v>58.984771573604071</v>
      </c>
      <c r="P220" s="11">
        <f t="shared" si="15"/>
        <v>76.918104906937401</v>
      </c>
      <c r="Q220" s="52"/>
      <c r="R220" s="11">
        <v>76.918104906937401</v>
      </c>
      <c r="S220" s="18">
        <v>132</v>
      </c>
      <c r="T220" s="52" t="s">
        <v>3251</v>
      </c>
    </row>
    <row r="221" spans="1:21" ht="31.5">
      <c r="A221" s="37">
        <v>217</v>
      </c>
      <c r="B221" s="133" t="s">
        <v>1530</v>
      </c>
      <c r="C221" s="35" t="s">
        <v>1531</v>
      </c>
      <c r="D221" s="28" t="s">
        <v>812</v>
      </c>
      <c r="E221" s="30">
        <v>7</v>
      </c>
      <c r="F221" s="28" t="s">
        <v>1532</v>
      </c>
      <c r="G221" s="30">
        <v>10</v>
      </c>
      <c r="H221" s="37"/>
      <c r="I221" s="30">
        <v>7</v>
      </c>
      <c r="J221" s="37"/>
      <c r="K221" s="30">
        <v>0.47</v>
      </c>
      <c r="L221" s="19"/>
      <c r="M221" s="11">
        <f t="shared" si="12"/>
        <v>11.111111111111111</v>
      </c>
      <c r="N221" s="11">
        <f t="shared" si="13"/>
        <v>7</v>
      </c>
      <c r="O221" s="11">
        <f t="shared" si="16"/>
        <v>58.680203045685282</v>
      </c>
      <c r="P221" s="11">
        <f t="shared" si="15"/>
        <v>76.791314156796389</v>
      </c>
      <c r="Q221" s="52"/>
      <c r="R221" s="11">
        <v>76.791314156796389</v>
      </c>
      <c r="S221" s="18">
        <v>133</v>
      </c>
      <c r="T221" s="52" t="s">
        <v>3251</v>
      </c>
    </row>
    <row r="222" spans="1:21" ht="31.5">
      <c r="A222" s="19">
        <v>218</v>
      </c>
      <c r="B222" s="28" t="s">
        <v>919</v>
      </c>
      <c r="C222" s="35" t="s">
        <v>1780</v>
      </c>
      <c r="D222" s="28" t="s">
        <v>849</v>
      </c>
      <c r="E222" s="19">
        <v>8</v>
      </c>
      <c r="F222" s="28" t="s">
        <v>3159</v>
      </c>
      <c r="G222" s="30">
        <v>10</v>
      </c>
      <c r="H222" s="19"/>
      <c r="I222" s="30">
        <v>7</v>
      </c>
      <c r="J222" s="19"/>
      <c r="K222" s="19">
        <v>0.48</v>
      </c>
      <c r="L222" s="19"/>
      <c r="M222" s="11">
        <f t="shared" si="12"/>
        <v>11.111111111111111</v>
      </c>
      <c r="N222" s="11">
        <f t="shared" si="13"/>
        <v>7</v>
      </c>
      <c r="O222" s="11">
        <f t="shared" si="16"/>
        <v>58.629441624365491</v>
      </c>
      <c r="P222" s="11">
        <f t="shared" si="15"/>
        <v>76.740552735476598</v>
      </c>
      <c r="Q222" s="52"/>
      <c r="R222" s="11">
        <v>76.740552735476598</v>
      </c>
      <c r="S222" s="18">
        <v>134</v>
      </c>
      <c r="T222" s="52" t="s">
        <v>3251</v>
      </c>
    </row>
    <row r="223" spans="1:21" s="59" customFormat="1" ht="34.5" customHeight="1">
      <c r="A223" s="37">
        <v>219</v>
      </c>
      <c r="B223" s="28" t="s">
        <v>1090</v>
      </c>
      <c r="C223" s="30" t="s">
        <v>1856</v>
      </c>
      <c r="D223" s="28" t="s">
        <v>3156</v>
      </c>
      <c r="E223" s="26">
        <v>8</v>
      </c>
      <c r="F223" s="133" t="s">
        <v>1069</v>
      </c>
      <c r="G223" s="30">
        <v>13.5</v>
      </c>
      <c r="H223" s="19"/>
      <c r="I223" s="30">
        <v>6</v>
      </c>
      <c r="J223" s="19"/>
      <c r="K223" s="30">
        <v>1.05</v>
      </c>
      <c r="L223" s="19"/>
      <c r="M223" s="11">
        <f t="shared" si="12"/>
        <v>15</v>
      </c>
      <c r="N223" s="11">
        <f t="shared" si="13"/>
        <v>6</v>
      </c>
      <c r="O223" s="11">
        <f t="shared" si="16"/>
        <v>55.736040609137063</v>
      </c>
      <c r="P223" s="11">
        <f t="shared" si="15"/>
        <v>76.736040609137063</v>
      </c>
      <c r="Q223" s="52"/>
      <c r="R223" s="11">
        <v>76.736040609137063</v>
      </c>
      <c r="S223" s="18">
        <v>134</v>
      </c>
      <c r="T223" s="52" t="s">
        <v>3251</v>
      </c>
    </row>
    <row r="224" spans="1:21" s="59" customFormat="1" ht="34.5" customHeight="1">
      <c r="A224" s="19">
        <v>220</v>
      </c>
      <c r="B224" s="28" t="s">
        <v>922</v>
      </c>
      <c r="C224" s="35" t="s">
        <v>1782</v>
      </c>
      <c r="D224" s="28" t="s">
        <v>849</v>
      </c>
      <c r="E224" s="19">
        <v>8</v>
      </c>
      <c r="F224" s="28" t="s">
        <v>3159</v>
      </c>
      <c r="G224" s="30">
        <v>7.5</v>
      </c>
      <c r="H224" s="19"/>
      <c r="I224" s="30">
        <v>10</v>
      </c>
      <c r="J224" s="19"/>
      <c r="K224" s="19">
        <v>0.53</v>
      </c>
      <c r="L224" s="19"/>
      <c r="M224" s="11">
        <f t="shared" si="12"/>
        <v>8.3333333333333339</v>
      </c>
      <c r="N224" s="11">
        <f t="shared" si="13"/>
        <v>10</v>
      </c>
      <c r="O224" s="11">
        <f t="shared" si="16"/>
        <v>58.375634517766507</v>
      </c>
      <c r="P224" s="11">
        <f t="shared" si="15"/>
        <v>76.708967851099843</v>
      </c>
      <c r="Q224" s="52"/>
      <c r="R224" s="11">
        <v>76.708967851099843</v>
      </c>
      <c r="S224" s="18">
        <v>134</v>
      </c>
      <c r="T224" s="52" t="s">
        <v>3251</v>
      </c>
    </row>
    <row r="225" spans="1:20" s="59" customFormat="1" ht="34.5" customHeight="1">
      <c r="A225" s="37">
        <v>221</v>
      </c>
      <c r="B225" s="28" t="s">
        <v>743</v>
      </c>
      <c r="C225" s="35" t="s">
        <v>1605</v>
      </c>
      <c r="D225" s="28" t="s">
        <v>738</v>
      </c>
      <c r="E225" s="30">
        <v>7</v>
      </c>
      <c r="F225" s="28" t="s">
        <v>739</v>
      </c>
      <c r="G225" s="30">
        <v>7</v>
      </c>
      <c r="H225" s="19"/>
      <c r="I225" s="19">
        <v>9.5</v>
      </c>
      <c r="J225" s="19"/>
      <c r="K225" s="30">
        <v>0.35</v>
      </c>
      <c r="L225" s="19"/>
      <c r="M225" s="11">
        <f t="shared" si="12"/>
        <v>7.7777777777777777</v>
      </c>
      <c r="N225" s="11">
        <f t="shared" si="13"/>
        <v>9.5</v>
      </c>
      <c r="O225" s="11">
        <f t="shared" si="16"/>
        <v>59.289340101522853</v>
      </c>
      <c r="P225" s="11">
        <f t="shared" si="15"/>
        <v>76.567117879300639</v>
      </c>
      <c r="Q225" s="52"/>
      <c r="R225" s="11">
        <v>76.567117879300639</v>
      </c>
      <c r="S225" s="18">
        <v>135</v>
      </c>
      <c r="T225" s="52" t="s">
        <v>3251</v>
      </c>
    </row>
    <row r="226" spans="1:20" ht="34.5" customHeight="1">
      <c r="A226" s="19">
        <v>222</v>
      </c>
      <c r="B226" s="133" t="s">
        <v>1515</v>
      </c>
      <c r="C226" s="35" t="s">
        <v>1516</v>
      </c>
      <c r="D226" s="28" t="s">
        <v>440</v>
      </c>
      <c r="E226" s="30">
        <v>7</v>
      </c>
      <c r="F226" s="28" t="s">
        <v>441</v>
      </c>
      <c r="G226" s="30">
        <v>12.5</v>
      </c>
      <c r="H226" s="19"/>
      <c r="I226" s="19">
        <v>7</v>
      </c>
      <c r="J226" s="19"/>
      <c r="K226" s="30">
        <v>1.07</v>
      </c>
      <c r="L226" s="19"/>
      <c r="M226" s="11">
        <f t="shared" si="12"/>
        <v>13.888888888888889</v>
      </c>
      <c r="N226" s="11">
        <f t="shared" si="13"/>
        <v>7</v>
      </c>
      <c r="O226" s="11">
        <f t="shared" si="16"/>
        <v>55.634517766497467</v>
      </c>
      <c r="P226" s="11">
        <f t="shared" si="15"/>
        <v>76.523406655386353</v>
      </c>
      <c r="Q226" s="52"/>
      <c r="R226" s="11">
        <v>76.523406655386353</v>
      </c>
      <c r="S226" s="18">
        <v>136</v>
      </c>
      <c r="T226" s="52" t="s">
        <v>3251</v>
      </c>
    </row>
    <row r="227" spans="1:20" ht="32.25" customHeight="1">
      <c r="A227" s="37">
        <v>223</v>
      </c>
      <c r="B227" s="28" t="s">
        <v>647</v>
      </c>
      <c r="C227" s="30" t="s">
        <v>1659</v>
      </c>
      <c r="D227" s="28" t="s">
        <v>3190</v>
      </c>
      <c r="E227" s="30">
        <v>8</v>
      </c>
      <c r="F227" s="28" t="s">
        <v>645</v>
      </c>
      <c r="G227" s="30">
        <v>11</v>
      </c>
      <c r="H227" s="19"/>
      <c r="I227" s="30">
        <v>6</v>
      </c>
      <c r="J227" s="19"/>
      <c r="K227" s="30">
        <v>0.56000000000000005</v>
      </c>
      <c r="L227" s="19"/>
      <c r="M227" s="11">
        <f t="shared" si="12"/>
        <v>12.222222222222221</v>
      </c>
      <c r="N227" s="11">
        <f t="shared" si="13"/>
        <v>6</v>
      </c>
      <c r="O227" s="11">
        <f t="shared" si="16"/>
        <v>58.223350253807112</v>
      </c>
      <c r="P227" s="11">
        <f t="shared" si="15"/>
        <v>76.445572476029326</v>
      </c>
      <c r="Q227" s="52"/>
      <c r="R227" s="11">
        <v>76.445572476029326</v>
      </c>
      <c r="S227" s="18">
        <v>137</v>
      </c>
      <c r="T227" s="52" t="s">
        <v>3251</v>
      </c>
    </row>
    <row r="228" spans="1:20" ht="34.5" customHeight="1">
      <c r="A228" s="19">
        <v>224</v>
      </c>
      <c r="B228" s="133" t="s">
        <v>1851</v>
      </c>
      <c r="C228" s="35" t="s">
        <v>1852</v>
      </c>
      <c r="D228" s="28" t="s">
        <v>440</v>
      </c>
      <c r="E228" s="30">
        <v>8</v>
      </c>
      <c r="F228" s="28" t="s">
        <v>587</v>
      </c>
      <c r="G228" s="30">
        <v>6.5</v>
      </c>
      <c r="H228" s="37"/>
      <c r="I228" s="30">
        <v>10</v>
      </c>
      <c r="J228" s="37"/>
      <c r="K228" s="30">
        <v>0.38</v>
      </c>
      <c r="L228" s="19"/>
      <c r="M228" s="11">
        <f t="shared" si="12"/>
        <v>7.2222222222222223</v>
      </c>
      <c r="N228" s="11">
        <f t="shared" si="13"/>
        <v>10</v>
      </c>
      <c r="O228" s="11">
        <f t="shared" si="16"/>
        <v>59.137055837563459</v>
      </c>
      <c r="P228" s="11">
        <f t="shared" si="15"/>
        <v>76.35927805978568</v>
      </c>
      <c r="Q228" s="52"/>
      <c r="R228" s="11">
        <v>76.35927805978568</v>
      </c>
      <c r="S228" s="18">
        <v>137</v>
      </c>
      <c r="T228" s="52" t="s">
        <v>3251</v>
      </c>
    </row>
    <row r="229" spans="1:20" ht="31.5">
      <c r="A229" s="37">
        <v>225</v>
      </c>
      <c r="B229" s="28" t="s">
        <v>250</v>
      </c>
      <c r="C229" s="35" t="s">
        <v>1606</v>
      </c>
      <c r="D229" s="28" t="s">
        <v>245</v>
      </c>
      <c r="E229" s="30">
        <v>7</v>
      </c>
      <c r="F229" s="28" t="s">
        <v>246</v>
      </c>
      <c r="G229" s="30">
        <v>8</v>
      </c>
      <c r="H229" s="19"/>
      <c r="I229" s="30">
        <v>8</v>
      </c>
      <c r="J229" s="19"/>
      <c r="K229" s="19">
        <v>0.34</v>
      </c>
      <c r="L229" s="19"/>
      <c r="M229" s="11">
        <f t="shared" si="12"/>
        <v>8.8888888888888893</v>
      </c>
      <c r="N229" s="11">
        <f t="shared" si="13"/>
        <v>8</v>
      </c>
      <c r="O229" s="11">
        <f t="shared" si="16"/>
        <v>59.340101522842652</v>
      </c>
      <c r="P229" s="11">
        <f t="shared" si="15"/>
        <v>76.228990411731544</v>
      </c>
      <c r="Q229" s="52"/>
      <c r="R229" s="11">
        <v>76.228990411731544</v>
      </c>
      <c r="S229" s="18">
        <v>138</v>
      </c>
      <c r="T229" s="52" t="s">
        <v>3251</v>
      </c>
    </row>
    <row r="230" spans="1:20" s="51" customFormat="1" ht="31.5">
      <c r="A230" s="19">
        <v>226</v>
      </c>
      <c r="B230" s="28" t="s">
        <v>932</v>
      </c>
      <c r="C230" s="30" t="s">
        <v>1855</v>
      </c>
      <c r="D230" s="28" t="s">
        <v>849</v>
      </c>
      <c r="E230" s="19">
        <v>8</v>
      </c>
      <c r="F230" s="28" t="s">
        <v>3159</v>
      </c>
      <c r="G230" s="30">
        <v>7</v>
      </c>
      <c r="H230" s="19"/>
      <c r="I230" s="30">
        <v>10</v>
      </c>
      <c r="J230" s="19"/>
      <c r="K230" s="30">
        <v>0.53</v>
      </c>
      <c r="L230" s="19"/>
      <c r="M230" s="11">
        <f t="shared" si="12"/>
        <v>7.7777777777777777</v>
      </c>
      <c r="N230" s="11">
        <f t="shared" si="13"/>
        <v>10</v>
      </c>
      <c r="O230" s="11">
        <f t="shared" si="16"/>
        <v>58.375634517766507</v>
      </c>
      <c r="P230" s="11">
        <f t="shared" si="15"/>
        <v>76.153412295544285</v>
      </c>
      <c r="Q230" s="52"/>
      <c r="R230" s="11">
        <v>76.153412295544285</v>
      </c>
      <c r="S230" s="18">
        <v>138</v>
      </c>
      <c r="T230" s="52" t="s">
        <v>3251</v>
      </c>
    </row>
    <row r="231" spans="1:20" ht="31.5">
      <c r="A231" s="37">
        <v>227</v>
      </c>
      <c r="B231" s="133" t="s">
        <v>596</v>
      </c>
      <c r="C231" s="30" t="s">
        <v>1844</v>
      </c>
      <c r="D231" s="133" t="s">
        <v>440</v>
      </c>
      <c r="E231" s="30">
        <v>8</v>
      </c>
      <c r="F231" s="133" t="s">
        <v>587</v>
      </c>
      <c r="G231" s="30">
        <v>7.5</v>
      </c>
      <c r="H231" s="37"/>
      <c r="I231" s="30">
        <v>9</v>
      </c>
      <c r="J231" s="37"/>
      <c r="K231" s="30">
        <v>0.45</v>
      </c>
      <c r="L231" s="19"/>
      <c r="M231" s="11">
        <f t="shared" si="12"/>
        <v>8.3333333333333339</v>
      </c>
      <c r="N231" s="11">
        <f t="shared" si="13"/>
        <v>9</v>
      </c>
      <c r="O231" s="11">
        <f t="shared" si="16"/>
        <v>58.781725888324885</v>
      </c>
      <c r="P231" s="11">
        <f t="shared" si="15"/>
        <v>76.115059221658214</v>
      </c>
      <c r="Q231" s="52"/>
      <c r="R231" s="11">
        <v>76.115059221658214</v>
      </c>
      <c r="S231" s="18">
        <v>139</v>
      </c>
      <c r="T231" s="52" t="s">
        <v>3251</v>
      </c>
    </row>
    <row r="232" spans="1:20" ht="31.5">
      <c r="A232" s="19">
        <v>228</v>
      </c>
      <c r="B232" s="28" t="s">
        <v>1587</v>
      </c>
      <c r="C232" s="30" t="s">
        <v>1590</v>
      </c>
      <c r="D232" s="28" t="s">
        <v>3156</v>
      </c>
      <c r="E232" s="26">
        <v>7</v>
      </c>
      <c r="F232" s="133" t="s">
        <v>1052</v>
      </c>
      <c r="G232" s="30">
        <v>14</v>
      </c>
      <c r="H232" s="19"/>
      <c r="I232" s="30">
        <v>6</v>
      </c>
      <c r="J232" s="19"/>
      <c r="K232" s="30">
        <v>1.3</v>
      </c>
      <c r="L232" s="19"/>
      <c r="M232" s="11">
        <f t="shared" si="12"/>
        <v>15.555555555555555</v>
      </c>
      <c r="N232" s="11">
        <f t="shared" si="13"/>
        <v>6</v>
      </c>
      <c r="O232" s="11">
        <f t="shared" si="16"/>
        <v>54.467005076142136</v>
      </c>
      <c r="P232" s="11">
        <f t="shared" si="15"/>
        <v>76.022560631697701</v>
      </c>
      <c r="Q232" s="52"/>
      <c r="R232" s="11">
        <v>76.022560631697701</v>
      </c>
      <c r="S232" s="18">
        <v>140</v>
      </c>
      <c r="T232" s="52" t="s">
        <v>3251</v>
      </c>
    </row>
    <row r="233" spans="1:20" ht="31.5">
      <c r="A233" s="37">
        <v>229</v>
      </c>
      <c r="B233" s="28" t="s">
        <v>1093</v>
      </c>
      <c r="C233" s="30" t="s">
        <v>1862</v>
      </c>
      <c r="D233" s="28" t="s">
        <v>3156</v>
      </c>
      <c r="E233" s="26">
        <v>8</v>
      </c>
      <c r="F233" s="133" t="s">
        <v>1069</v>
      </c>
      <c r="G233" s="30">
        <v>13</v>
      </c>
      <c r="H233" s="19"/>
      <c r="I233" s="30">
        <v>6.5</v>
      </c>
      <c r="J233" s="19"/>
      <c r="K233" s="30">
        <v>1.2</v>
      </c>
      <c r="L233" s="19"/>
      <c r="M233" s="11">
        <f t="shared" si="12"/>
        <v>14.444444444444445</v>
      </c>
      <c r="N233" s="11">
        <f t="shared" si="13"/>
        <v>6.5</v>
      </c>
      <c r="O233" s="11">
        <f t="shared" si="16"/>
        <v>54.974619289340112</v>
      </c>
      <c r="P233" s="11">
        <f t="shared" si="15"/>
        <v>75.919063733784554</v>
      </c>
      <c r="Q233" s="52"/>
      <c r="R233" s="11">
        <v>75.919063733784554</v>
      </c>
      <c r="S233" s="18">
        <v>141</v>
      </c>
      <c r="T233" s="52" t="s">
        <v>3251</v>
      </c>
    </row>
    <row r="234" spans="1:20" s="51" customFormat="1" ht="31.5">
      <c r="A234" s="19">
        <v>230</v>
      </c>
      <c r="B234" s="133" t="s">
        <v>742</v>
      </c>
      <c r="C234" s="35" t="s">
        <v>1604</v>
      </c>
      <c r="D234" s="28" t="s">
        <v>738</v>
      </c>
      <c r="E234" s="30">
        <v>7</v>
      </c>
      <c r="F234" s="28" t="s">
        <v>739</v>
      </c>
      <c r="G234" s="30">
        <v>8.5</v>
      </c>
      <c r="H234" s="37"/>
      <c r="I234" s="30">
        <v>7.3</v>
      </c>
      <c r="J234" s="37"/>
      <c r="K234" s="30">
        <v>0.39</v>
      </c>
      <c r="L234" s="19"/>
      <c r="M234" s="11">
        <f t="shared" si="12"/>
        <v>9.4444444444444446</v>
      </c>
      <c r="N234" s="11">
        <f t="shared" si="13"/>
        <v>7.3</v>
      </c>
      <c r="O234" s="11">
        <f t="shared" si="16"/>
        <v>59.086294416243661</v>
      </c>
      <c r="P234" s="11">
        <f t="shared" si="15"/>
        <v>75.830738860688101</v>
      </c>
      <c r="Q234" s="52"/>
      <c r="R234" s="11">
        <v>75.830738860688101</v>
      </c>
      <c r="S234" s="18">
        <v>142</v>
      </c>
      <c r="T234" s="52" t="s">
        <v>3251</v>
      </c>
    </row>
    <row r="235" spans="1:20" s="51" customFormat="1" ht="31.5">
      <c r="A235" s="37">
        <v>231</v>
      </c>
      <c r="B235" s="133" t="s">
        <v>1853</v>
      </c>
      <c r="C235" s="35" t="s">
        <v>1854</v>
      </c>
      <c r="D235" s="28" t="s">
        <v>440</v>
      </c>
      <c r="E235" s="30">
        <v>8</v>
      </c>
      <c r="F235" s="28" t="s">
        <v>587</v>
      </c>
      <c r="G235" s="19">
        <v>7</v>
      </c>
      <c r="H235" s="19"/>
      <c r="I235" s="19">
        <v>9</v>
      </c>
      <c r="J235" s="19"/>
      <c r="K235" s="30">
        <v>0.4</v>
      </c>
      <c r="L235" s="19"/>
      <c r="M235" s="11">
        <f t="shared" si="12"/>
        <v>7.7777777777777777</v>
      </c>
      <c r="N235" s="11">
        <f t="shared" si="13"/>
        <v>9</v>
      </c>
      <c r="O235" s="11">
        <f t="shared" si="16"/>
        <v>59.035532994923862</v>
      </c>
      <c r="P235" s="11">
        <f t="shared" si="15"/>
        <v>75.813310772701641</v>
      </c>
      <c r="Q235" s="52"/>
      <c r="R235" s="11">
        <v>75.813310772701641</v>
      </c>
      <c r="S235" s="18">
        <v>142</v>
      </c>
      <c r="T235" s="52" t="s">
        <v>3251</v>
      </c>
    </row>
    <row r="236" spans="1:20" s="51" customFormat="1" ht="34.5" customHeight="1">
      <c r="A236" s="19">
        <v>232</v>
      </c>
      <c r="B236" s="28" t="s">
        <v>762</v>
      </c>
      <c r="C236" s="35" t="s">
        <v>1637</v>
      </c>
      <c r="D236" s="28" t="s">
        <v>747</v>
      </c>
      <c r="E236" s="30">
        <v>7</v>
      </c>
      <c r="F236" s="28" t="s">
        <v>756</v>
      </c>
      <c r="G236" s="30">
        <v>12</v>
      </c>
      <c r="H236" s="19"/>
      <c r="I236" s="19">
        <v>6.5</v>
      </c>
      <c r="J236" s="19"/>
      <c r="K236" s="30">
        <v>1.03</v>
      </c>
      <c r="L236" s="19"/>
      <c r="M236" s="11">
        <f t="shared" si="12"/>
        <v>13.333333333333334</v>
      </c>
      <c r="N236" s="11">
        <f t="shared" si="13"/>
        <v>6.5</v>
      </c>
      <c r="O236" s="11">
        <f t="shared" si="16"/>
        <v>55.83756345177666</v>
      </c>
      <c r="P236" s="11">
        <f t="shared" si="15"/>
        <v>75.670896785109989</v>
      </c>
      <c r="Q236" s="52"/>
      <c r="R236" s="11">
        <v>75.670896785109989</v>
      </c>
      <c r="S236" s="18">
        <v>143</v>
      </c>
      <c r="T236" s="52" t="s">
        <v>3251</v>
      </c>
    </row>
    <row r="237" spans="1:20" ht="31.5">
      <c r="A237" s="37">
        <v>233</v>
      </c>
      <c r="B237" s="133" t="s">
        <v>1497</v>
      </c>
      <c r="C237" s="35" t="s">
        <v>1498</v>
      </c>
      <c r="D237" s="28" t="s">
        <v>440</v>
      </c>
      <c r="E237" s="30">
        <v>7</v>
      </c>
      <c r="F237" s="28" t="s">
        <v>441</v>
      </c>
      <c r="G237" s="30">
        <v>10</v>
      </c>
      <c r="H237" s="19"/>
      <c r="I237" s="19">
        <v>8.6</v>
      </c>
      <c r="J237" s="19"/>
      <c r="K237" s="30">
        <v>1.02</v>
      </c>
      <c r="L237" s="19"/>
      <c r="M237" s="11">
        <f t="shared" si="12"/>
        <v>11.111111111111111</v>
      </c>
      <c r="N237" s="11">
        <f t="shared" si="13"/>
        <v>8.6</v>
      </c>
      <c r="O237" s="11">
        <f t="shared" si="16"/>
        <v>55.888324873096458</v>
      </c>
      <c r="P237" s="11">
        <f t="shared" si="15"/>
        <v>75.59943598420756</v>
      </c>
      <c r="Q237" s="52"/>
      <c r="R237" s="11">
        <v>75.59943598420756</v>
      </c>
      <c r="S237" s="18">
        <v>144</v>
      </c>
      <c r="T237" s="52" t="s">
        <v>3251</v>
      </c>
    </row>
    <row r="238" spans="1:20" ht="31.5">
      <c r="A238" s="19">
        <v>234</v>
      </c>
      <c r="B238" s="28" t="s">
        <v>2001</v>
      </c>
      <c r="C238" s="35" t="s">
        <v>1526</v>
      </c>
      <c r="D238" s="28" t="s">
        <v>440</v>
      </c>
      <c r="E238" s="30">
        <v>7</v>
      </c>
      <c r="F238" s="28" t="s">
        <v>441</v>
      </c>
      <c r="G238" s="30">
        <v>6</v>
      </c>
      <c r="H238" s="37"/>
      <c r="I238" s="30">
        <v>10</v>
      </c>
      <c r="J238" s="37"/>
      <c r="K238" s="30">
        <v>0.44</v>
      </c>
      <c r="L238" s="19"/>
      <c r="M238" s="11">
        <f t="shared" si="12"/>
        <v>6.666666666666667</v>
      </c>
      <c r="N238" s="11">
        <f t="shared" si="13"/>
        <v>10</v>
      </c>
      <c r="O238" s="11">
        <f t="shared" si="16"/>
        <v>58.832487309644684</v>
      </c>
      <c r="P238" s="11">
        <f t="shared" si="15"/>
        <v>75.499153976311348</v>
      </c>
      <c r="Q238" s="52"/>
      <c r="R238" s="11">
        <v>75.499153976311348</v>
      </c>
      <c r="S238" s="18">
        <v>145</v>
      </c>
      <c r="T238" s="52" t="s">
        <v>3251</v>
      </c>
    </row>
    <row r="239" spans="1:20" s="59" customFormat="1" ht="31.5">
      <c r="A239" s="37">
        <v>235</v>
      </c>
      <c r="B239" s="28" t="s">
        <v>1667</v>
      </c>
      <c r="C239" s="35" t="s">
        <v>1668</v>
      </c>
      <c r="D239" s="28" t="s">
        <v>687</v>
      </c>
      <c r="E239" s="30">
        <v>8</v>
      </c>
      <c r="F239" s="28" t="s">
        <v>688</v>
      </c>
      <c r="G239" s="30">
        <v>6.5</v>
      </c>
      <c r="H239" s="37"/>
      <c r="I239" s="30">
        <v>9</v>
      </c>
      <c r="J239" s="37"/>
      <c r="K239" s="30">
        <v>0.4</v>
      </c>
      <c r="L239" s="19"/>
      <c r="M239" s="11">
        <f t="shared" si="12"/>
        <v>7.2222222222222223</v>
      </c>
      <c r="N239" s="11">
        <f t="shared" si="13"/>
        <v>9</v>
      </c>
      <c r="O239" s="11">
        <f t="shared" si="16"/>
        <v>59.035532994923862</v>
      </c>
      <c r="P239" s="11">
        <f t="shared" si="15"/>
        <v>75.257755217146084</v>
      </c>
      <c r="Q239" s="52"/>
      <c r="R239" s="11">
        <v>75.257755217146084</v>
      </c>
      <c r="S239" s="18">
        <v>146</v>
      </c>
      <c r="T239" s="52" t="s">
        <v>3251</v>
      </c>
    </row>
    <row r="240" spans="1:20" s="59" customFormat="1" ht="31.5">
      <c r="A240" s="19">
        <v>236</v>
      </c>
      <c r="B240" s="28" t="s">
        <v>921</v>
      </c>
      <c r="C240" s="35" t="s">
        <v>1784</v>
      </c>
      <c r="D240" s="28" t="s">
        <v>849</v>
      </c>
      <c r="E240" s="19">
        <v>8</v>
      </c>
      <c r="F240" s="28" t="s">
        <v>3159</v>
      </c>
      <c r="G240" s="30">
        <v>7</v>
      </c>
      <c r="H240" s="19"/>
      <c r="I240" s="30">
        <v>9</v>
      </c>
      <c r="J240" s="19"/>
      <c r="K240" s="19">
        <v>0.51</v>
      </c>
      <c r="L240" s="19"/>
      <c r="M240" s="11">
        <f t="shared" si="12"/>
        <v>7.7777777777777777</v>
      </c>
      <c r="N240" s="11">
        <f t="shared" si="13"/>
        <v>9</v>
      </c>
      <c r="O240" s="11">
        <f t="shared" si="16"/>
        <v>58.477157360406103</v>
      </c>
      <c r="P240" s="11">
        <f t="shared" si="15"/>
        <v>75.254935138183882</v>
      </c>
      <c r="Q240" s="52"/>
      <c r="R240" s="11">
        <v>75.254935138183882</v>
      </c>
      <c r="S240" s="18">
        <v>146</v>
      </c>
      <c r="T240" s="52" t="s">
        <v>3251</v>
      </c>
    </row>
    <row r="241" spans="1:21" ht="31.5">
      <c r="A241" s="37">
        <v>237</v>
      </c>
      <c r="B241" s="28" t="s">
        <v>646</v>
      </c>
      <c r="C241" s="35" t="s">
        <v>1660</v>
      </c>
      <c r="D241" s="28" t="s">
        <v>3190</v>
      </c>
      <c r="E241" s="30">
        <v>8</v>
      </c>
      <c r="F241" s="28" t="s">
        <v>645</v>
      </c>
      <c r="G241" s="30">
        <v>16</v>
      </c>
      <c r="H241" s="19"/>
      <c r="I241" s="30">
        <v>4</v>
      </c>
      <c r="J241" s="19"/>
      <c r="K241" s="30">
        <v>1.5</v>
      </c>
      <c r="L241" s="19"/>
      <c r="M241" s="11">
        <f t="shared" si="12"/>
        <v>17.777777777777779</v>
      </c>
      <c r="N241" s="11">
        <f t="shared" si="13"/>
        <v>4</v>
      </c>
      <c r="O241" s="11">
        <f t="shared" si="16"/>
        <v>53.451776649746201</v>
      </c>
      <c r="P241" s="11">
        <f t="shared" si="15"/>
        <v>75.229554427523979</v>
      </c>
      <c r="Q241" s="52"/>
      <c r="R241" s="11">
        <v>75.229554427523979</v>
      </c>
      <c r="S241" s="18">
        <v>147</v>
      </c>
      <c r="T241" s="52" t="s">
        <v>3251</v>
      </c>
    </row>
    <row r="242" spans="1:21" ht="31.5">
      <c r="A242" s="19">
        <v>238</v>
      </c>
      <c r="B242" s="28" t="s">
        <v>671</v>
      </c>
      <c r="C242" s="30" t="s">
        <v>1765</v>
      </c>
      <c r="D242" s="28" t="s">
        <v>651</v>
      </c>
      <c r="E242" s="30">
        <v>7</v>
      </c>
      <c r="F242" s="28" t="s">
        <v>652</v>
      </c>
      <c r="G242" s="30">
        <v>8.5</v>
      </c>
      <c r="H242" s="37"/>
      <c r="I242" s="30">
        <v>6</v>
      </c>
      <c r="J242" s="37"/>
      <c r="K242" s="30">
        <v>0.26</v>
      </c>
      <c r="L242" s="19"/>
      <c r="M242" s="11">
        <f t="shared" si="12"/>
        <v>9.4444444444444446</v>
      </c>
      <c r="N242" s="11">
        <f t="shared" si="13"/>
        <v>6</v>
      </c>
      <c r="O242" s="11">
        <f t="shared" si="16"/>
        <v>59.746192893401023</v>
      </c>
      <c r="P242" s="11">
        <f t="shared" si="15"/>
        <v>75.190637337845473</v>
      </c>
      <c r="Q242" s="52"/>
      <c r="R242" s="11">
        <v>75.190637337845473</v>
      </c>
      <c r="S242" s="18">
        <v>147</v>
      </c>
      <c r="T242" s="52" t="s">
        <v>3251</v>
      </c>
    </row>
    <row r="243" spans="1:21" ht="31.5">
      <c r="A243" s="37">
        <v>239</v>
      </c>
      <c r="B243" s="28" t="s">
        <v>1725</v>
      </c>
      <c r="C243" s="30" t="s">
        <v>1726</v>
      </c>
      <c r="D243" s="28" t="s">
        <v>1727</v>
      </c>
      <c r="E243" s="26">
        <v>8</v>
      </c>
      <c r="F243" s="133" t="s">
        <v>1728</v>
      </c>
      <c r="G243" s="30">
        <v>9.5</v>
      </c>
      <c r="H243" s="19"/>
      <c r="I243" s="30">
        <v>6</v>
      </c>
      <c r="J243" s="19"/>
      <c r="K243" s="30">
        <v>0.51</v>
      </c>
      <c r="L243" s="19"/>
      <c r="M243" s="11">
        <f t="shared" si="12"/>
        <v>10.555555555555555</v>
      </c>
      <c r="N243" s="11">
        <f t="shared" si="13"/>
        <v>6</v>
      </c>
      <c r="O243" s="11">
        <f t="shared" si="16"/>
        <v>58.477157360406103</v>
      </c>
      <c r="P243" s="11">
        <f t="shared" si="15"/>
        <v>75.032712915961667</v>
      </c>
      <c r="Q243" s="52"/>
      <c r="R243" s="11">
        <v>75.032712915961667</v>
      </c>
      <c r="S243" s="18">
        <v>148</v>
      </c>
      <c r="T243" s="52" t="s">
        <v>3251</v>
      </c>
    </row>
    <row r="244" spans="1:21" ht="31.5">
      <c r="A244" s="19">
        <v>240</v>
      </c>
      <c r="B244" s="28" t="s">
        <v>798</v>
      </c>
      <c r="C244" s="35" t="s">
        <v>1553</v>
      </c>
      <c r="D244" s="28" t="s">
        <v>3154</v>
      </c>
      <c r="E244" s="30">
        <v>7</v>
      </c>
      <c r="F244" s="28" t="s">
        <v>781</v>
      </c>
      <c r="G244" s="30">
        <v>7</v>
      </c>
      <c r="H244" s="19"/>
      <c r="I244" s="19">
        <v>8.5</v>
      </c>
      <c r="J244" s="19"/>
      <c r="K244" s="30">
        <v>0.46</v>
      </c>
      <c r="L244" s="19"/>
      <c r="M244" s="11">
        <f t="shared" si="12"/>
        <v>7.7777777777777777</v>
      </c>
      <c r="N244" s="11">
        <f t="shared" si="13"/>
        <v>8.5</v>
      </c>
      <c r="O244" s="11">
        <f t="shared" si="16"/>
        <v>58.73096446700508</v>
      </c>
      <c r="P244" s="11">
        <f t="shared" si="15"/>
        <v>75.008742244782866</v>
      </c>
      <c r="Q244" s="52"/>
      <c r="R244" s="11">
        <v>75.008742244782866</v>
      </c>
      <c r="S244" s="18">
        <v>148</v>
      </c>
      <c r="T244" s="52" t="s">
        <v>3251</v>
      </c>
    </row>
    <row r="245" spans="1:21" ht="31.5">
      <c r="A245" s="37">
        <v>241</v>
      </c>
      <c r="B245" s="28" t="s">
        <v>1527</v>
      </c>
      <c r="C245" s="35" t="s">
        <v>1528</v>
      </c>
      <c r="D245" s="28" t="s">
        <v>440</v>
      </c>
      <c r="E245" s="30">
        <v>7</v>
      </c>
      <c r="F245" s="28" t="s">
        <v>441</v>
      </c>
      <c r="G245" s="30">
        <v>6.5</v>
      </c>
      <c r="H245" s="37"/>
      <c r="I245" s="30">
        <v>9.1</v>
      </c>
      <c r="J245" s="37"/>
      <c r="K245" s="30">
        <v>0.48</v>
      </c>
      <c r="L245" s="19"/>
      <c r="M245" s="11">
        <f t="shared" si="12"/>
        <v>7.2222222222222223</v>
      </c>
      <c r="N245" s="11">
        <f t="shared" si="13"/>
        <v>9.1</v>
      </c>
      <c r="O245" s="11">
        <f t="shared" si="16"/>
        <v>58.629441624365491</v>
      </c>
      <c r="P245" s="11">
        <f t="shared" si="15"/>
        <v>74.951663846587707</v>
      </c>
      <c r="Q245" s="52"/>
      <c r="R245" s="11">
        <v>74.951663846587707</v>
      </c>
      <c r="S245" s="18">
        <v>148</v>
      </c>
      <c r="T245" s="52" t="s">
        <v>3251</v>
      </c>
    </row>
    <row r="246" spans="1:21" ht="31.5">
      <c r="A246" s="19">
        <v>242</v>
      </c>
      <c r="B246" s="28" t="s">
        <v>933</v>
      </c>
      <c r="C246" s="30" t="s">
        <v>1790</v>
      </c>
      <c r="D246" s="28" t="s">
        <v>849</v>
      </c>
      <c r="E246" s="19">
        <v>8</v>
      </c>
      <c r="F246" s="28" t="s">
        <v>3159</v>
      </c>
      <c r="G246" s="30">
        <v>7.5</v>
      </c>
      <c r="H246" s="19"/>
      <c r="I246" s="30">
        <v>8</v>
      </c>
      <c r="J246" s="19"/>
      <c r="K246" s="30">
        <v>0.54</v>
      </c>
      <c r="L246" s="19"/>
      <c r="M246" s="11">
        <f t="shared" si="12"/>
        <v>8.3333333333333339</v>
      </c>
      <c r="N246" s="11">
        <f t="shared" si="13"/>
        <v>8</v>
      </c>
      <c r="O246" s="11">
        <f t="shared" ref="O246:O277" si="17">IF(K246&lt;&gt;60,60/(MAX(K$5:K$317)-SMALL(K$5:K$317,COUNTIF(K$5:K$317,"&lt;=0")+1))*(MAX(K$5:K$317)-K246),60)</f>
        <v>58.324873096446701</v>
      </c>
      <c r="P246" s="11">
        <f t="shared" si="15"/>
        <v>74.658206429780037</v>
      </c>
      <c r="Q246" s="52"/>
      <c r="R246" s="11">
        <v>74.658206429780037</v>
      </c>
      <c r="S246" s="18">
        <v>149</v>
      </c>
      <c r="T246" s="52" t="s">
        <v>3252</v>
      </c>
    </row>
    <row r="247" spans="1:21" ht="31.5">
      <c r="A247" s="37">
        <v>243</v>
      </c>
      <c r="B247" s="133" t="s">
        <v>195</v>
      </c>
      <c r="C247" s="35" t="s">
        <v>1634</v>
      </c>
      <c r="D247" s="28" t="s">
        <v>190</v>
      </c>
      <c r="E247" s="30">
        <v>7</v>
      </c>
      <c r="F247" s="28" t="s">
        <v>191</v>
      </c>
      <c r="G247" s="30">
        <v>6</v>
      </c>
      <c r="H247" s="19"/>
      <c r="I247" s="30">
        <v>8.4</v>
      </c>
      <c r="J247" s="19"/>
      <c r="K247" s="30">
        <v>0.32</v>
      </c>
      <c r="L247" s="19"/>
      <c r="M247" s="11">
        <f t="shared" si="12"/>
        <v>6.666666666666667</v>
      </c>
      <c r="N247" s="11">
        <f t="shared" si="13"/>
        <v>8.4</v>
      </c>
      <c r="O247" s="11">
        <f t="shared" si="17"/>
        <v>59.441624365482241</v>
      </c>
      <c r="P247" s="11">
        <f t="shared" si="15"/>
        <v>74.508291032148904</v>
      </c>
      <c r="Q247" s="52"/>
      <c r="R247" s="11">
        <v>74.508291032148904</v>
      </c>
      <c r="S247" s="18">
        <v>150</v>
      </c>
      <c r="T247" s="52" t="s">
        <v>3252</v>
      </c>
    </row>
    <row r="248" spans="1:21" ht="31.5">
      <c r="A248" s="19">
        <v>244</v>
      </c>
      <c r="B248" s="28" t="s">
        <v>823</v>
      </c>
      <c r="C248" s="30" t="s">
        <v>1654</v>
      </c>
      <c r="D248" s="28" t="s">
        <v>812</v>
      </c>
      <c r="E248" s="30">
        <v>7</v>
      </c>
      <c r="F248" s="28" t="s">
        <v>820</v>
      </c>
      <c r="G248" s="19">
        <v>7</v>
      </c>
      <c r="H248" s="19"/>
      <c r="I248" s="19">
        <v>8</v>
      </c>
      <c r="J248" s="19"/>
      <c r="K248" s="19">
        <v>0.48</v>
      </c>
      <c r="L248" s="19"/>
      <c r="M248" s="11">
        <f t="shared" si="12"/>
        <v>7.7777777777777777</v>
      </c>
      <c r="N248" s="11">
        <f t="shared" si="13"/>
        <v>8</v>
      </c>
      <c r="O248" s="11">
        <f t="shared" si="17"/>
        <v>58.629441624365491</v>
      </c>
      <c r="P248" s="11">
        <f t="shared" si="15"/>
        <v>74.407219402143269</v>
      </c>
      <c r="Q248" s="52"/>
      <c r="R248" s="11">
        <v>74.407219402143269</v>
      </c>
      <c r="S248" s="18">
        <v>151</v>
      </c>
      <c r="T248" s="52" t="s">
        <v>3252</v>
      </c>
      <c r="U248" s="7"/>
    </row>
    <row r="249" spans="1:21" s="59" customFormat="1" ht="31.5">
      <c r="A249" s="37">
        <v>245</v>
      </c>
      <c r="B249" s="28" t="s">
        <v>327</v>
      </c>
      <c r="C249" s="30" t="s">
        <v>1739</v>
      </c>
      <c r="D249" s="28" t="s">
        <v>3189</v>
      </c>
      <c r="E249" s="30">
        <v>8</v>
      </c>
      <c r="F249" s="28" t="s">
        <v>310</v>
      </c>
      <c r="G249" s="30">
        <v>7</v>
      </c>
      <c r="H249" s="19"/>
      <c r="I249" s="30">
        <v>8.4</v>
      </c>
      <c r="J249" s="19"/>
      <c r="K249" s="30">
        <v>0.56000000000000005</v>
      </c>
      <c r="L249" s="19"/>
      <c r="M249" s="11">
        <f t="shared" si="12"/>
        <v>7.7777777777777777</v>
      </c>
      <c r="N249" s="11">
        <f t="shared" si="13"/>
        <v>8.4</v>
      </c>
      <c r="O249" s="11">
        <f t="shared" si="17"/>
        <v>58.223350253807112</v>
      </c>
      <c r="P249" s="11">
        <f t="shared" si="15"/>
        <v>74.401128031584889</v>
      </c>
      <c r="Q249" s="52"/>
      <c r="R249" s="11">
        <v>74.401128031584889</v>
      </c>
      <c r="S249" s="18">
        <v>151</v>
      </c>
      <c r="T249" s="52" t="s">
        <v>3252</v>
      </c>
    </row>
    <row r="250" spans="1:21" s="59" customFormat="1" ht="32.25" customHeight="1">
      <c r="A250" s="19">
        <v>246</v>
      </c>
      <c r="B250" s="133" t="s">
        <v>577</v>
      </c>
      <c r="C250" s="35" t="s">
        <v>1490</v>
      </c>
      <c r="D250" s="28" t="s">
        <v>440</v>
      </c>
      <c r="E250" s="30">
        <v>7</v>
      </c>
      <c r="F250" s="28" t="s">
        <v>557</v>
      </c>
      <c r="G250" s="30">
        <v>6.5</v>
      </c>
      <c r="H250" s="19"/>
      <c r="I250" s="30">
        <v>9</v>
      </c>
      <c r="J250" s="19"/>
      <c r="K250" s="30">
        <v>0.59</v>
      </c>
      <c r="L250" s="19"/>
      <c r="M250" s="11">
        <f t="shared" si="12"/>
        <v>7.2222222222222223</v>
      </c>
      <c r="N250" s="11">
        <f t="shared" si="13"/>
        <v>9</v>
      </c>
      <c r="O250" s="11">
        <f t="shared" si="17"/>
        <v>58.071065989847725</v>
      </c>
      <c r="P250" s="11">
        <f t="shared" si="15"/>
        <v>74.293288212069939</v>
      </c>
      <c r="Q250" s="52"/>
      <c r="R250" s="11">
        <v>74.293288212069939</v>
      </c>
      <c r="S250" s="18">
        <v>152</v>
      </c>
      <c r="T250" s="52" t="s">
        <v>3252</v>
      </c>
    </row>
    <row r="251" spans="1:21" ht="31.5">
      <c r="A251" s="37">
        <v>247</v>
      </c>
      <c r="B251" s="28" t="s">
        <v>1476</v>
      </c>
      <c r="C251" s="35" t="s">
        <v>1477</v>
      </c>
      <c r="D251" s="28" t="s">
        <v>440</v>
      </c>
      <c r="E251" s="30">
        <v>7</v>
      </c>
      <c r="F251" s="28" t="s">
        <v>441</v>
      </c>
      <c r="G251" s="30">
        <v>5.5</v>
      </c>
      <c r="H251" s="37"/>
      <c r="I251" s="30">
        <v>9.9</v>
      </c>
      <c r="J251" s="37"/>
      <c r="K251" s="30">
        <v>0.55000000000000004</v>
      </c>
      <c r="L251" s="19"/>
      <c r="M251" s="11">
        <f t="shared" si="12"/>
        <v>6.1111111111111107</v>
      </c>
      <c r="N251" s="11">
        <f t="shared" si="13"/>
        <v>9.9</v>
      </c>
      <c r="O251" s="11">
        <f t="shared" si="17"/>
        <v>58.27411167512691</v>
      </c>
      <c r="P251" s="11">
        <f t="shared" si="15"/>
        <v>74.285222786238023</v>
      </c>
      <c r="Q251" s="52"/>
      <c r="R251" s="11">
        <v>74.285222786238023</v>
      </c>
      <c r="S251" s="18">
        <v>152</v>
      </c>
      <c r="T251" s="52" t="s">
        <v>3252</v>
      </c>
    </row>
    <row r="252" spans="1:21" ht="31.5">
      <c r="A252" s="19">
        <v>248</v>
      </c>
      <c r="B252" s="133" t="s">
        <v>803</v>
      </c>
      <c r="C252" s="35" t="s">
        <v>1804</v>
      </c>
      <c r="D252" s="28" t="s">
        <v>3156</v>
      </c>
      <c r="E252" s="30">
        <v>8</v>
      </c>
      <c r="F252" s="28" t="s">
        <v>781</v>
      </c>
      <c r="G252" s="30">
        <v>8</v>
      </c>
      <c r="H252" s="19"/>
      <c r="I252" s="30">
        <v>7</v>
      </c>
      <c r="J252" s="19"/>
      <c r="K252" s="30">
        <v>0.53</v>
      </c>
      <c r="L252" s="19"/>
      <c r="M252" s="11">
        <f t="shared" si="12"/>
        <v>8.8888888888888893</v>
      </c>
      <c r="N252" s="11">
        <f t="shared" si="13"/>
        <v>7</v>
      </c>
      <c r="O252" s="11">
        <f t="shared" si="17"/>
        <v>58.375634517766507</v>
      </c>
      <c r="P252" s="11">
        <f t="shared" si="15"/>
        <v>74.2645234066554</v>
      </c>
      <c r="Q252" s="52"/>
      <c r="R252" s="11">
        <v>74.2645234066554</v>
      </c>
      <c r="S252" s="18">
        <v>152</v>
      </c>
      <c r="T252" s="52" t="s">
        <v>3252</v>
      </c>
    </row>
    <row r="253" spans="1:21" s="51" customFormat="1" ht="31.5">
      <c r="A253" s="37">
        <v>249</v>
      </c>
      <c r="B253" s="28" t="s">
        <v>706</v>
      </c>
      <c r="C253" s="35" t="s">
        <v>1763</v>
      </c>
      <c r="D253" s="28" t="s">
        <v>687</v>
      </c>
      <c r="E253" s="30">
        <v>8</v>
      </c>
      <c r="F253" s="28" t="s">
        <v>688</v>
      </c>
      <c r="G253" s="30">
        <v>10.5</v>
      </c>
      <c r="H253" s="37"/>
      <c r="I253" s="30">
        <v>4</v>
      </c>
      <c r="J253" s="37"/>
      <c r="K253" s="30">
        <v>0.51</v>
      </c>
      <c r="L253" s="19"/>
      <c r="M253" s="11">
        <f t="shared" si="12"/>
        <v>11.666666666666666</v>
      </c>
      <c r="N253" s="11">
        <f t="shared" si="13"/>
        <v>4</v>
      </c>
      <c r="O253" s="11">
        <f t="shared" si="17"/>
        <v>58.477157360406103</v>
      </c>
      <c r="P253" s="11">
        <f t="shared" si="15"/>
        <v>74.143824027072768</v>
      </c>
      <c r="Q253" s="52"/>
      <c r="R253" s="11">
        <v>74.143824027072768</v>
      </c>
      <c r="S253" s="18">
        <v>153</v>
      </c>
      <c r="T253" s="52" t="s">
        <v>3252</v>
      </c>
    </row>
    <row r="254" spans="1:21" s="51" customFormat="1" ht="31.5">
      <c r="A254" s="19">
        <v>250</v>
      </c>
      <c r="B254" s="28" t="s">
        <v>1827</v>
      </c>
      <c r="C254" s="30" t="s">
        <v>1828</v>
      </c>
      <c r="D254" s="28" t="s">
        <v>977</v>
      </c>
      <c r="E254" s="26">
        <v>8</v>
      </c>
      <c r="F254" s="133" t="s">
        <v>989</v>
      </c>
      <c r="G254" s="30">
        <v>11</v>
      </c>
      <c r="H254" s="19"/>
      <c r="I254" s="30">
        <v>7</v>
      </c>
      <c r="J254" s="19"/>
      <c r="K254" s="30">
        <v>1.22</v>
      </c>
      <c r="L254" s="19"/>
      <c r="M254" s="11">
        <f t="shared" si="12"/>
        <v>12.222222222222221</v>
      </c>
      <c r="N254" s="11">
        <f t="shared" si="13"/>
        <v>7</v>
      </c>
      <c r="O254" s="11">
        <f t="shared" si="17"/>
        <v>54.873096446700515</v>
      </c>
      <c r="P254" s="11">
        <f t="shared" si="15"/>
        <v>74.095318668922744</v>
      </c>
      <c r="Q254" s="52"/>
      <c r="R254" s="11">
        <v>74.095318668922744</v>
      </c>
      <c r="S254" s="18">
        <v>154</v>
      </c>
      <c r="T254" s="52" t="s">
        <v>3252</v>
      </c>
    </row>
    <row r="255" spans="1:21" s="59" customFormat="1" ht="31.5">
      <c r="A255" s="37">
        <v>251</v>
      </c>
      <c r="B255" s="133" t="s">
        <v>673</v>
      </c>
      <c r="C255" s="35" t="s">
        <v>1767</v>
      </c>
      <c r="D255" s="28" t="s">
        <v>651</v>
      </c>
      <c r="E255" s="30">
        <v>8</v>
      </c>
      <c r="F255" s="28" t="s">
        <v>652</v>
      </c>
      <c r="G255" s="30">
        <v>8</v>
      </c>
      <c r="H255" s="37"/>
      <c r="I255" s="30">
        <v>6</v>
      </c>
      <c r="J255" s="37"/>
      <c r="K255" s="30">
        <v>0.37</v>
      </c>
      <c r="L255" s="19"/>
      <c r="M255" s="11">
        <f t="shared" si="12"/>
        <v>8.8888888888888893</v>
      </c>
      <c r="N255" s="11">
        <f t="shared" si="13"/>
        <v>6</v>
      </c>
      <c r="O255" s="11">
        <f t="shared" si="17"/>
        <v>59.187817258883264</v>
      </c>
      <c r="P255" s="11">
        <f t="shared" si="15"/>
        <v>74.076706147772157</v>
      </c>
      <c r="Q255" s="52"/>
      <c r="R255" s="11">
        <v>74.076706147772157</v>
      </c>
      <c r="S255" s="18">
        <v>154</v>
      </c>
      <c r="T255" s="52" t="s">
        <v>3252</v>
      </c>
    </row>
    <row r="256" spans="1:21" s="59" customFormat="1" ht="31.5">
      <c r="A256" s="19">
        <v>252</v>
      </c>
      <c r="B256" s="28" t="s">
        <v>709</v>
      </c>
      <c r="C256" s="156" t="s">
        <v>1669</v>
      </c>
      <c r="D256" s="28" t="s">
        <v>687</v>
      </c>
      <c r="E256" s="30">
        <v>8</v>
      </c>
      <c r="F256" s="28" t="s">
        <v>688</v>
      </c>
      <c r="G256" s="30">
        <v>7.5</v>
      </c>
      <c r="H256" s="37"/>
      <c r="I256" s="30">
        <v>7</v>
      </c>
      <c r="J256" s="37"/>
      <c r="K256" s="30">
        <v>0.46</v>
      </c>
      <c r="L256" s="19"/>
      <c r="M256" s="11">
        <f t="shared" si="12"/>
        <v>8.3333333333333339</v>
      </c>
      <c r="N256" s="11">
        <f t="shared" si="13"/>
        <v>7</v>
      </c>
      <c r="O256" s="11">
        <f t="shared" si="17"/>
        <v>58.73096446700508</v>
      </c>
      <c r="P256" s="11">
        <f t="shared" si="15"/>
        <v>74.064297800338409</v>
      </c>
      <c r="Q256" s="52"/>
      <c r="R256" s="11">
        <v>74.064297800338409</v>
      </c>
      <c r="S256" s="18">
        <v>154</v>
      </c>
      <c r="T256" s="52" t="s">
        <v>3252</v>
      </c>
    </row>
    <row r="257" spans="1:21" s="51" customFormat="1" ht="31.5">
      <c r="A257" s="37">
        <v>253</v>
      </c>
      <c r="B257" s="28" t="s">
        <v>759</v>
      </c>
      <c r="C257" s="30" t="s">
        <v>1636</v>
      </c>
      <c r="D257" s="28" t="s">
        <v>747</v>
      </c>
      <c r="E257" s="26">
        <v>7</v>
      </c>
      <c r="F257" s="133" t="s">
        <v>756</v>
      </c>
      <c r="G257" s="30">
        <v>11</v>
      </c>
      <c r="H257" s="19"/>
      <c r="I257" s="30">
        <v>6</v>
      </c>
      <c r="J257" s="19"/>
      <c r="K257" s="30">
        <v>1.04</v>
      </c>
      <c r="L257" s="19"/>
      <c r="M257" s="11">
        <f t="shared" si="12"/>
        <v>12.222222222222221</v>
      </c>
      <c r="N257" s="11">
        <f t="shared" si="13"/>
        <v>6</v>
      </c>
      <c r="O257" s="11">
        <f t="shared" si="17"/>
        <v>55.786802030456855</v>
      </c>
      <c r="P257" s="11">
        <f t="shared" si="15"/>
        <v>74.009024252679069</v>
      </c>
      <c r="Q257" s="52"/>
      <c r="R257" s="11">
        <v>74.009024252679069</v>
      </c>
      <c r="S257" s="18">
        <v>155</v>
      </c>
      <c r="T257" s="52" t="s">
        <v>3252</v>
      </c>
    </row>
    <row r="258" spans="1:21" s="51" customFormat="1" ht="30.75" customHeight="1">
      <c r="A258" s="19">
        <v>254</v>
      </c>
      <c r="B258" s="133" t="s">
        <v>1507</v>
      </c>
      <c r="C258" s="35" t="s">
        <v>1508</v>
      </c>
      <c r="D258" s="28" t="s">
        <v>440</v>
      </c>
      <c r="E258" s="30">
        <v>7</v>
      </c>
      <c r="F258" s="28" t="s">
        <v>441</v>
      </c>
      <c r="G258" s="30">
        <v>5</v>
      </c>
      <c r="H258" s="19"/>
      <c r="I258" s="19">
        <v>10</v>
      </c>
      <c r="J258" s="19"/>
      <c r="K258" s="30">
        <v>0.52</v>
      </c>
      <c r="L258" s="19"/>
      <c r="M258" s="11">
        <f t="shared" si="12"/>
        <v>5.5555555555555554</v>
      </c>
      <c r="N258" s="11">
        <f t="shared" si="13"/>
        <v>10</v>
      </c>
      <c r="O258" s="11">
        <f t="shared" si="17"/>
        <v>58.426395939086305</v>
      </c>
      <c r="P258" s="11">
        <f t="shared" si="15"/>
        <v>73.981951494641862</v>
      </c>
      <c r="Q258" s="52"/>
      <c r="R258" s="11">
        <v>73.981951494641862</v>
      </c>
      <c r="S258" s="18">
        <v>155</v>
      </c>
      <c r="T258" s="52" t="s">
        <v>3252</v>
      </c>
    </row>
    <row r="259" spans="1:21" s="51" customFormat="1" ht="31.5">
      <c r="A259" s="37">
        <v>255</v>
      </c>
      <c r="B259" s="28" t="s">
        <v>920</v>
      </c>
      <c r="C259" s="35" t="s">
        <v>1794</v>
      </c>
      <c r="D259" s="28" t="s">
        <v>849</v>
      </c>
      <c r="E259" s="19">
        <v>8</v>
      </c>
      <c r="F259" s="28" t="s">
        <v>3159</v>
      </c>
      <c r="G259" s="30">
        <v>5</v>
      </c>
      <c r="H259" s="19"/>
      <c r="I259" s="30">
        <v>10</v>
      </c>
      <c r="J259" s="19"/>
      <c r="K259" s="19">
        <v>0.54</v>
      </c>
      <c r="L259" s="19"/>
      <c r="M259" s="11">
        <f t="shared" si="12"/>
        <v>5.5555555555555554</v>
      </c>
      <c r="N259" s="11">
        <f t="shared" si="13"/>
        <v>10</v>
      </c>
      <c r="O259" s="11">
        <f t="shared" si="17"/>
        <v>58.324873096446701</v>
      </c>
      <c r="P259" s="11">
        <f t="shared" si="15"/>
        <v>73.880428652002252</v>
      </c>
      <c r="Q259" s="52"/>
      <c r="R259" s="11">
        <v>73.880428652002252</v>
      </c>
      <c r="S259" s="18">
        <v>156</v>
      </c>
      <c r="T259" s="52" t="s">
        <v>3252</v>
      </c>
    </row>
    <row r="260" spans="1:21" ht="31.5">
      <c r="A260" s="19">
        <v>256</v>
      </c>
      <c r="B260" s="28" t="s">
        <v>1089</v>
      </c>
      <c r="C260" s="30" t="s">
        <v>1857</v>
      </c>
      <c r="D260" s="28" t="s">
        <v>3156</v>
      </c>
      <c r="E260" s="26">
        <v>8</v>
      </c>
      <c r="F260" s="133" t="s">
        <v>1069</v>
      </c>
      <c r="G260" s="30">
        <v>14</v>
      </c>
      <c r="H260" s="19"/>
      <c r="I260" s="30">
        <v>4</v>
      </c>
      <c r="J260" s="19"/>
      <c r="K260" s="30">
        <v>1.33</v>
      </c>
      <c r="L260" s="19"/>
      <c r="M260" s="11">
        <f t="shared" si="12"/>
        <v>15.555555555555555</v>
      </c>
      <c r="N260" s="11">
        <f t="shared" si="13"/>
        <v>4</v>
      </c>
      <c r="O260" s="11">
        <f t="shared" si="17"/>
        <v>54.314720812182749</v>
      </c>
      <c r="P260" s="11">
        <f t="shared" si="15"/>
        <v>73.870276367738313</v>
      </c>
      <c r="Q260" s="52"/>
      <c r="R260" s="11">
        <v>73.870276367738313</v>
      </c>
      <c r="S260" s="18">
        <v>156</v>
      </c>
      <c r="T260" s="52" t="s">
        <v>3252</v>
      </c>
    </row>
    <row r="261" spans="1:21" ht="31.5">
      <c r="A261" s="37">
        <v>257</v>
      </c>
      <c r="B261" s="28" t="s">
        <v>294</v>
      </c>
      <c r="C261" s="35" t="s">
        <v>1645</v>
      </c>
      <c r="D261" s="28" t="s">
        <v>289</v>
      </c>
      <c r="E261" s="30">
        <v>7</v>
      </c>
      <c r="F261" s="28" t="s">
        <v>290</v>
      </c>
      <c r="G261" s="30">
        <v>7</v>
      </c>
      <c r="H261" s="19"/>
      <c r="I261" s="30">
        <v>7</v>
      </c>
      <c r="J261" s="19"/>
      <c r="K261" s="30">
        <v>0.47</v>
      </c>
      <c r="L261" s="19"/>
      <c r="M261" s="11">
        <f t="shared" ref="M261:M317" si="18">IF(G261&lt;&gt;30,(30*G261)/MAX(G$5:G$317),30)</f>
        <v>7.7777777777777777</v>
      </c>
      <c r="N261" s="11">
        <f t="shared" ref="N261:N317" si="19">IF(I261&lt;&gt;"",IF(I261=0,0,(10*I261)/MAX(I$5:I$313)),"0")</f>
        <v>7</v>
      </c>
      <c r="O261" s="11">
        <f t="shared" si="17"/>
        <v>58.680203045685282</v>
      </c>
      <c r="P261" s="11">
        <f t="shared" ref="P261:P317" si="20">M261+N261+O261</f>
        <v>73.45798082346306</v>
      </c>
      <c r="Q261" s="52"/>
      <c r="R261" s="11">
        <v>73.45798082346306</v>
      </c>
      <c r="S261" s="18">
        <v>157</v>
      </c>
      <c r="T261" s="52" t="s">
        <v>3252</v>
      </c>
      <c r="U261" s="7"/>
    </row>
    <row r="262" spans="1:21" ht="31.5">
      <c r="A262" s="19">
        <v>258</v>
      </c>
      <c r="B262" s="133" t="s">
        <v>358</v>
      </c>
      <c r="C262" s="35" t="s">
        <v>1772</v>
      </c>
      <c r="D262" s="28" t="s">
        <v>336</v>
      </c>
      <c r="E262" s="30">
        <v>8</v>
      </c>
      <c r="F262" s="28" t="s">
        <v>339</v>
      </c>
      <c r="G262" s="30">
        <v>9</v>
      </c>
      <c r="H262" s="37"/>
      <c r="I262" s="30">
        <v>9.8000000000000007</v>
      </c>
      <c r="J262" s="37"/>
      <c r="K262" s="30">
        <v>1.49</v>
      </c>
      <c r="L262" s="19"/>
      <c r="M262" s="11">
        <f t="shared" si="18"/>
        <v>10</v>
      </c>
      <c r="N262" s="11">
        <f t="shared" si="19"/>
        <v>9.8000000000000007</v>
      </c>
      <c r="O262" s="11">
        <f t="shared" si="17"/>
        <v>53.502538071065999</v>
      </c>
      <c r="P262" s="11">
        <f t="shared" si="20"/>
        <v>73.302538071065996</v>
      </c>
      <c r="Q262" s="52"/>
      <c r="R262" s="11">
        <v>73.302538071065996</v>
      </c>
      <c r="S262" s="18">
        <v>158</v>
      </c>
      <c r="T262" s="52" t="s">
        <v>3252</v>
      </c>
    </row>
    <row r="263" spans="1:21" ht="31.5">
      <c r="A263" s="37">
        <v>259</v>
      </c>
      <c r="B263" s="28" t="s">
        <v>1641</v>
      </c>
      <c r="C263" s="30" t="s">
        <v>1642</v>
      </c>
      <c r="D263" s="28" t="s">
        <v>3192</v>
      </c>
      <c r="E263" s="26">
        <v>7</v>
      </c>
      <c r="F263" s="133" t="s">
        <v>1442</v>
      </c>
      <c r="G263" s="30">
        <v>9</v>
      </c>
      <c r="H263" s="19"/>
      <c r="I263" s="30">
        <v>8</v>
      </c>
      <c r="J263" s="19"/>
      <c r="K263" s="30">
        <v>1.1399999999999999</v>
      </c>
      <c r="L263" s="19"/>
      <c r="M263" s="11">
        <f t="shared" si="18"/>
        <v>10</v>
      </c>
      <c r="N263" s="11">
        <f t="shared" si="19"/>
        <v>8</v>
      </c>
      <c r="O263" s="11">
        <f t="shared" si="17"/>
        <v>55.279187817258887</v>
      </c>
      <c r="P263" s="11">
        <f t="shared" si="20"/>
        <v>73.279187817258887</v>
      </c>
      <c r="Q263" s="52"/>
      <c r="R263" s="11">
        <v>73.279187817258887</v>
      </c>
      <c r="S263" s="18">
        <v>158</v>
      </c>
      <c r="T263" s="52" t="s">
        <v>3252</v>
      </c>
    </row>
    <row r="264" spans="1:21" ht="31.5">
      <c r="A264" s="19">
        <v>260</v>
      </c>
      <c r="B264" s="28" t="s">
        <v>277</v>
      </c>
      <c r="C264" s="30" t="s">
        <v>1798</v>
      </c>
      <c r="D264" s="28" t="s">
        <v>254</v>
      </c>
      <c r="E264" s="30">
        <v>8</v>
      </c>
      <c r="F264" s="28" t="s">
        <v>276</v>
      </c>
      <c r="G264" s="30">
        <v>8.5</v>
      </c>
      <c r="H264" s="37"/>
      <c r="I264" s="30">
        <v>9</v>
      </c>
      <c r="J264" s="37"/>
      <c r="K264" s="30">
        <v>1.24</v>
      </c>
      <c r="L264" s="19"/>
      <c r="M264" s="11">
        <f t="shared" si="18"/>
        <v>9.4444444444444446</v>
      </c>
      <c r="N264" s="11">
        <f t="shared" si="19"/>
        <v>9</v>
      </c>
      <c r="O264" s="11">
        <f t="shared" si="17"/>
        <v>54.771573604060919</v>
      </c>
      <c r="P264" s="11">
        <f t="shared" si="20"/>
        <v>73.216018048505362</v>
      </c>
      <c r="Q264" s="52"/>
      <c r="R264" s="11">
        <v>73.216018048505362</v>
      </c>
      <c r="S264" s="18">
        <v>159</v>
      </c>
      <c r="T264" s="52" t="s">
        <v>3252</v>
      </c>
    </row>
    <row r="265" spans="1:21" ht="31.5">
      <c r="A265" s="37">
        <v>261</v>
      </c>
      <c r="B265" s="28" t="s">
        <v>1472</v>
      </c>
      <c r="C265" s="35" t="s">
        <v>1473</v>
      </c>
      <c r="D265" s="28" t="s">
        <v>440</v>
      </c>
      <c r="E265" s="30">
        <v>7</v>
      </c>
      <c r="F265" s="28" t="s">
        <v>441</v>
      </c>
      <c r="G265" s="30">
        <v>4</v>
      </c>
      <c r="H265" s="37"/>
      <c r="I265" s="30">
        <v>9.8000000000000007</v>
      </c>
      <c r="J265" s="37"/>
      <c r="K265" s="30">
        <v>0.45</v>
      </c>
      <c r="L265" s="19"/>
      <c r="M265" s="11">
        <f t="shared" si="18"/>
        <v>4.4444444444444446</v>
      </c>
      <c r="N265" s="11">
        <f t="shared" si="19"/>
        <v>9.8000000000000007</v>
      </c>
      <c r="O265" s="11">
        <f t="shared" si="17"/>
        <v>58.781725888324885</v>
      </c>
      <c r="P265" s="11">
        <f t="shared" si="20"/>
        <v>73.026170332769325</v>
      </c>
      <c r="Q265" s="17"/>
      <c r="R265" s="11">
        <v>73.026170332769325</v>
      </c>
      <c r="S265" s="18">
        <v>160</v>
      </c>
      <c r="T265" s="52" t="s">
        <v>3252</v>
      </c>
    </row>
    <row r="266" spans="1:21" ht="31.5">
      <c r="A266" s="19">
        <v>262</v>
      </c>
      <c r="B266" s="133" t="s">
        <v>269</v>
      </c>
      <c r="C266" s="35" t="s">
        <v>1552</v>
      </c>
      <c r="D266" s="28" t="s">
        <v>268</v>
      </c>
      <c r="E266" s="26">
        <v>7</v>
      </c>
      <c r="F266" s="133" t="s">
        <v>255</v>
      </c>
      <c r="G266" s="30">
        <v>9</v>
      </c>
      <c r="H266" s="19"/>
      <c r="I266" s="30">
        <v>8</v>
      </c>
      <c r="J266" s="19"/>
      <c r="K266" s="30">
        <v>1.2</v>
      </c>
      <c r="L266" s="19"/>
      <c r="M266" s="11">
        <f t="shared" si="18"/>
        <v>10</v>
      </c>
      <c r="N266" s="11">
        <f t="shared" si="19"/>
        <v>8</v>
      </c>
      <c r="O266" s="11">
        <f t="shared" si="17"/>
        <v>54.974619289340112</v>
      </c>
      <c r="P266" s="11">
        <f t="shared" si="20"/>
        <v>72.974619289340112</v>
      </c>
      <c r="Q266" s="52"/>
      <c r="R266" s="11">
        <v>72.974619289340112</v>
      </c>
      <c r="S266" s="18">
        <v>160</v>
      </c>
      <c r="T266" s="52" t="s">
        <v>3252</v>
      </c>
    </row>
    <row r="267" spans="1:21" ht="31.5">
      <c r="A267" s="37">
        <v>263</v>
      </c>
      <c r="B267" s="28" t="s">
        <v>796</v>
      </c>
      <c r="C267" s="35" t="s">
        <v>1557</v>
      </c>
      <c r="D267" s="28" t="s">
        <v>3154</v>
      </c>
      <c r="E267" s="30">
        <v>7</v>
      </c>
      <c r="F267" s="28" t="s">
        <v>781</v>
      </c>
      <c r="G267" s="30">
        <v>9</v>
      </c>
      <c r="H267" s="19"/>
      <c r="I267" s="19">
        <v>7</v>
      </c>
      <c r="J267" s="19"/>
      <c r="K267" s="30">
        <v>1.01</v>
      </c>
      <c r="L267" s="19"/>
      <c r="M267" s="11">
        <f t="shared" si="18"/>
        <v>10</v>
      </c>
      <c r="N267" s="11">
        <f t="shared" si="19"/>
        <v>7</v>
      </c>
      <c r="O267" s="11">
        <f t="shared" si="17"/>
        <v>55.939086294416249</v>
      </c>
      <c r="P267" s="11">
        <f t="shared" si="20"/>
        <v>72.939086294416256</v>
      </c>
      <c r="Q267" s="52"/>
      <c r="R267" s="11">
        <v>72.939086294416256</v>
      </c>
      <c r="S267" s="18">
        <v>161</v>
      </c>
      <c r="T267" s="52" t="s">
        <v>3252</v>
      </c>
      <c r="U267" s="7"/>
    </row>
    <row r="268" spans="1:21" s="59" customFormat="1" ht="31.5">
      <c r="A268" s="19">
        <v>264</v>
      </c>
      <c r="B268" s="28" t="s">
        <v>329</v>
      </c>
      <c r="C268" s="35" t="s">
        <v>1741</v>
      </c>
      <c r="D268" s="28" t="s">
        <v>3151</v>
      </c>
      <c r="E268" s="30">
        <v>8</v>
      </c>
      <c r="F268" s="28" t="s">
        <v>310</v>
      </c>
      <c r="G268" s="30">
        <v>5</v>
      </c>
      <c r="H268" s="19"/>
      <c r="I268" s="30">
        <v>9.1999999999999993</v>
      </c>
      <c r="J268" s="19"/>
      <c r="K268" s="30">
        <v>0.56999999999999995</v>
      </c>
      <c r="L268" s="19"/>
      <c r="M268" s="11">
        <f t="shared" si="18"/>
        <v>5.5555555555555554</v>
      </c>
      <c r="N268" s="11">
        <f t="shared" si="19"/>
        <v>9.1999999999999993</v>
      </c>
      <c r="O268" s="11">
        <f t="shared" si="17"/>
        <v>58.172588832487314</v>
      </c>
      <c r="P268" s="11">
        <f t="shared" si="20"/>
        <v>72.928144388042867</v>
      </c>
      <c r="Q268" s="52"/>
      <c r="R268" s="11">
        <v>72.928144388042867</v>
      </c>
      <c r="S268" s="18">
        <v>161</v>
      </c>
      <c r="T268" s="52" t="s">
        <v>3252</v>
      </c>
    </row>
    <row r="269" spans="1:21" ht="31.5">
      <c r="A269" s="37">
        <v>265</v>
      </c>
      <c r="B269" s="133" t="s">
        <v>601</v>
      </c>
      <c r="C269" s="35" t="s">
        <v>1850</v>
      </c>
      <c r="D269" s="28" t="s">
        <v>440</v>
      </c>
      <c r="E269" s="30">
        <v>8</v>
      </c>
      <c r="F269" s="28" t="s">
        <v>587</v>
      </c>
      <c r="G269" s="30">
        <v>6</v>
      </c>
      <c r="H269" s="19"/>
      <c r="I269" s="30">
        <v>8</v>
      </c>
      <c r="J269" s="19"/>
      <c r="K269" s="30">
        <v>0.56000000000000005</v>
      </c>
      <c r="L269" s="19"/>
      <c r="M269" s="11">
        <f t="shared" si="18"/>
        <v>6.666666666666667</v>
      </c>
      <c r="N269" s="11">
        <f t="shared" si="19"/>
        <v>8</v>
      </c>
      <c r="O269" s="11">
        <f t="shared" si="17"/>
        <v>58.223350253807112</v>
      </c>
      <c r="P269" s="11">
        <f t="shared" si="20"/>
        <v>72.890016920473784</v>
      </c>
      <c r="Q269" s="52"/>
      <c r="R269" s="11">
        <v>72.890016920473784</v>
      </c>
      <c r="S269" s="18">
        <v>161</v>
      </c>
      <c r="T269" s="52" t="s">
        <v>3252</v>
      </c>
    </row>
    <row r="270" spans="1:21" ht="31.5">
      <c r="A270" s="19">
        <v>266</v>
      </c>
      <c r="B270" s="28" t="s">
        <v>1236</v>
      </c>
      <c r="C270" s="30" t="s">
        <v>1657</v>
      </c>
      <c r="D270" s="28" t="s">
        <v>1224</v>
      </c>
      <c r="E270" s="26">
        <v>7</v>
      </c>
      <c r="F270" s="133" t="s">
        <v>1231</v>
      </c>
      <c r="G270" s="30">
        <v>5.5</v>
      </c>
      <c r="H270" s="19"/>
      <c r="I270" s="30">
        <v>7.5</v>
      </c>
      <c r="J270" s="19"/>
      <c r="K270" s="30">
        <v>0.43</v>
      </c>
      <c r="L270" s="19"/>
      <c r="M270" s="11">
        <f t="shared" si="18"/>
        <v>6.1111111111111107</v>
      </c>
      <c r="N270" s="11">
        <f t="shared" si="19"/>
        <v>7.5</v>
      </c>
      <c r="O270" s="11">
        <f t="shared" si="17"/>
        <v>58.883248730964475</v>
      </c>
      <c r="P270" s="11">
        <f t="shared" si="20"/>
        <v>72.494359842075582</v>
      </c>
      <c r="Q270" s="52"/>
      <c r="R270" s="11">
        <v>72.494359842075582</v>
      </c>
      <c r="S270" s="18">
        <v>162</v>
      </c>
      <c r="T270" s="52" t="s">
        <v>3252</v>
      </c>
    </row>
    <row r="271" spans="1:21" ht="31.5">
      <c r="A271" s="37">
        <v>267</v>
      </c>
      <c r="B271" s="28" t="s">
        <v>669</v>
      </c>
      <c r="C271" s="30" t="s">
        <v>1592</v>
      </c>
      <c r="D271" s="28" t="s">
        <v>651</v>
      </c>
      <c r="E271" s="30">
        <v>7</v>
      </c>
      <c r="F271" s="28" t="s">
        <v>652</v>
      </c>
      <c r="G271" s="30">
        <v>7.5</v>
      </c>
      <c r="H271" s="19"/>
      <c r="I271" s="30">
        <v>5</v>
      </c>
      <c r="J271" s="19"/>
      <c r="K271" s="30">
        <v>0.38</v>
      </c>
      <c r="L271" s="19"/>
      <c r="M271" s="11">
        <f t="shared" si="18"/>
        <v>8.3333333333333339</v>
      </c>
      <c r="N271" s="11">
        <f t="shared" si="19"/>
        <v>5</v>
      </c>
      <c r="O271" s="11">
        <f t="shared" si="17"/>
        <v>59.137055837563459</v>
      </c>
      <c r="P271" s="11">
        <f t="shared" si="20"/>
        <v>72.470389170896794</v>
      </c>
      <c r="Q271" s="52"/>
      <c r="R271" s="11">
        <v>72.470389170896794</v>
      </c>
      <c r="S271" s="18">
        <v>162</v>
      </c>
      <c r="T271" s="52" t="s">
        <v>3252</v>
      </c>
    </row>
    <row r="272" spans="1:21" ht="31.5">
      <c r="A272" s="19">
        <v>268</v>
      </c>
      <c r="B272" s="28" t="s">
        <v>1768</v>
      </c>
      <c r="C272" s="35" t="s">
        <v>1769</v>
      </c>
      <c r="D272" s="28" t="s">
        <v>651</v>
      </c>
      <c r="E272" s="26">
        <v>8</v>
      </c>
      <c r="F272" s="133" t="s">
        <v>652</v>
      </c>
      <c r="G272" s="30">
        <v>7.5</v>
      </c>
      <c r="H272" s="19"/>
      <c r="I272" s="30">
        <v>5</v>
      </c>
      <c r="J272" s="19"/>
      <c r="K272" s="30">
        <v>0.38</v>
      </c>
      <c r="L272" s="19"/>
      <c r="M272" s="11">
        <f t="shared" si="18"/>
        <v>8.3333333333333339</v>
      </c>
      <c r="N272" s="11">
        <f t="shared" si="19"/>
        <v>5</v>
      </c>
      <c r="O272" s="11">
        <f t="shared" si="17"/>
        <v>59.137055837563459</v>
      </c>
      <c r="P272" s="11">
        <f t="shared" si="20"/>
        <v>72.470389170896794</v>
      </c>
      <c r="Q272" s="52"/>
      <c r="R272" s="11">
        <v>72.470389170896794</v>
      </c>
      <c r="S272" s="18">
        <v>162</v>
      </c>
      <c r="T272" s="52" t="s">
        <v>3252</v>
      </c>
    </row>
    <row r="273" spans="1:21" ht="31.5">
      <c r="A273" s="37">
        <v>269</v>
      </c>
      <c r="B273" s="28" t="s">
        <v>799</v>
      </c>
      <c r="C273" s="35" t="s">
        <v>1554</v>
      </c>
      <c r="D273" s="28" t="s">
        <v>3225</v>
      </c>
      <c r="E273" s="30">
        <v>7</v>
      </c>
      <c r="F273" s="28" t="s">
        <v>781</v>
      </c>
      <c r="G273" s="30">
        <v>6.5</v>
      </c>
      <c r="H273" s="19"/>
      <c r="I273" s="19">
        <v>7</v>
      </c>
      <c r="J273" s="19"/>
      <c r="K273" s="30">
        <v>0.59</v>
      </c>
      <c r="L273" s="19"/>
      <c r="M273" s="11">
        <f t="shared" si="18"/>
        <v>7.2222222222222223</v>
      </c>
      <c r="N273" s="11">
        <f t="shared" si="19"/>
        <v>7</v>
      </c>
      <c r="O273" s="11">
        <f t="shared" si="17"/>
        <v>58.071065989847725</v>
      </c>
      <c r="P273" s="11">
        <f t="shared" si="20"/>
        <v>72.293288212069939</v>
      </c>
      <c r="Q273" s="17"/>
      <c r="R273" s="11">
        <v>72.293288212069939</v>
      </c>
      <c r="S273" s="18">
        <v>163</v>
      </c>
      <c r="T273" s="52" t="s">
        <v>3252</v>
      </c>
    </row>
    <row r="274" spans="1:21" ht="31.5">
      <c r="A274" s="19">
        <v>270</v>
      </c>
      <c r="B274" s="133" t="s">
        <v>275</v>
      </c>
      <c r="C274" s="155" t="s">
        <v>1797</v>
      </c>
      <c r="D274" s="28" t="s">
        <v>254</v>
      </c>
      <c r="E274" s="30">
        <v>8</v>
      </c>
      <c r="F274" s="28" t="s">
        <v>276</v>
      </c>
      <c r="G274" s="19">
        <v>9</v>
      </c>
      <c r="H274" s="37"/>
      <c r="I274" s="30">
        <v>8</v>
      </c>
      <c r="J274" s="37"/>
      <c r="K274" s="37">
        <v>1.34</v>
      </c>
      <c r="L274" s="19"/>
      <c r="M274" s="11">
        <f t="shared" si="18"/>
        <v>10</v>
      </c>
      <c r="N274" s="11">
        <f t="shared" si="19"/>
        <v>8</v>
      </c>
      <c r="O274" s="11">
        <f t="shared" si="17"/>
        <v>54.263959390862951</v>
      </c>
      <c r="P274" s="11">
        <f t="shared" si="20"/>
        <v>72.263959390862951</v>
      </c>
      <c r="Q274" s="52"/>
      <c r="R274" s="11">
        <v>72.263959390862951</v>
      </c>
      <c r="S274" s="18">
        <v>163</v>
      </c>
      <c r="T274" s="52" t="s">
        <v>3252</v>
      </c>
    </row>
    <row r="275" spans="1:21" ht="31.5">
      <c r="A275" s="37">
        <v>271</v>
      </c>
      <c r="B275" s="133" t="s">
        <v>924</v>
      </c>
      <c r="C275" s="156" t="s">
        <v>1792</v>
      </c>
      <c r="D275" s="133" t="s">
        <v>849</v>
      </c>
      <c r="E275" s="19">
        <v>8</v>
      </c>
      <c r="F275" s="28" t="s">
        <v>3159</v>
      </c>
      <c r="G275" s="30">
        <v>10</v>
      </c>
      <c r="H275" s="37"/>
      <c r="I275" s="30">
        <v>5</v>
      </c>
      <c r="J275" s="37"/>
      <c r="K275" s="26">
        <v>1.01</v>
      </c>
      <c r="L275" s="19"/>
      <c r="M275" s="11">
        <f t="shared" si="18"/>
        <v>11.111111111111111</v>
      </c>
      <c r="N275" s="11">
        <f t="shared" si="19"/>
        <v>5</v>
      </c>
      <c r="O275" s="11">
        <f t="shared" si="17"/>
        <v>55.939086294416249</v>
      </c>
      <c r="P275" s="11">
        <f t="shared" si="20"/>
        <v>72.050197405527356</v>
      </c>
      <c r="Q275" s="52"/>
      <c r="R275" s="11">
        <v>72.050197405527356</v>
      </c>
      <c r="S275" s="18">
        <v>164</v>
      </c>
      <c r="T275" s="52" t="s">
        <v>3252</v>
      </c>
    </row>
    <row r="276" spans="1:21" ht="31.5">
      <c r="A276" s="19">
        <v>272</v>
      </c>
      <c r="B276" s="133" t="s">
        <v>916</v>
      </c>
      <c r="C276" s="35" t="s">
        <v>1793</v>
      </c>
      <c r="D276" s="28" t="s">
        <v>849</v>
      </c>
      <c r="E276" s="19">
        <v>8</v>
      </c>
      <c r="F276" s="28" t="s">
        <v>3159</v>
      </c>
      <c r="G276" s="30">
        <v>5.5</v>
      </c>
      <c r="H276" s="19"/>
      <c r="I276" s="30">
        <v>7</v>
      </c>
      <c r="J276" s="19"/>
      <c r="K276" s="19">
        <v>0.51</v>
      </c>
      <c r="L276" s="19"/>
      <c r="M276" s="11">
        <f t="shared" si="18"/>
        <v>6.1111111111111107</v>
      </c>
      <c r="N276" s="11">
        <f t="shared" si="19"/>
        <v>7</v>
      </c>
      <c r="O276" s="11">
        <f t="shared" si="17"/>
        <v>58.477157360406103</v>
      </c>
      <c r="P276" s="11">
        <f t="shared" si="20"/>
        <v>71.58826847151721</v>
      </c>
      <c r="Q276" s="52"/>
      <c r="R276" s="11">
        <v>71.58826847151721</v>
      </c>
      <c r="S276" s="18">
        <v>165</v>
      </c>
      <c r="T276" s="52" t="s">
        <v>3252</v>
      </c>
    </row>
    <row r="277" spans="1:21" ht="31.5">
      <c r="A277" s="37">
        <v>273</v>
      </c>
      <c r="B277" s="28" t="s">
        <v>1639</v>
      </c>
      <c r="C277" s="30" t="s">
        <v>1640</v>
      </c>
      <c r="D277" s="28" t="s">
        <v>3192</v>
      </c>
      <c r="E277" s="26">
        <v>7</v>
      </c>
      <c r="F277" s="133" t="s">
        <v>1442</v>
      </c>
      <c r="G277" s="30">
        <v>4.5</v>
      </c>
      <c r="H277" s="19"/>
      <c r="I277" s="30">
        <v>8</v>
      </c>
      <c r="J277" s="19"/>
      <c r="K277" s="30">
        <v>0.5</v>
      </c>
      <c r="L277" s="19"/>
      <c r="M277" s="11">
        <f t="shared" si="18"/>
        <v>5</v>
      </c>
      <c r="N277" s="11">
        <f t="shared" si="19"/>
        <v>8</v>
      </c>
      <c r="O277" s="11">
        <f t="shared" si="17"/>
        <v>58.527918781725894</v>
      </c>
      <c r="P277" s="11">
        <f t="shared" si="20"/>
        <v>71.527918781725901</v>
      </c>
      <c r="Q277" s="52"/>
      <c r="R277" s="11">
        <v>71.527918781725901</v>
      </c>
      <c r="S277" s="18">
        <v>166</v>
      </c>
      <c r="T277" s="52" t="s">
        <v>3252</v>
      </c>
    </row>
    <row r="278" spans="1:21" s="59" customFormat="1" ht="31.5">
      <c r="A278" s="19">
        <v>274</v>
      </c>
      <c r="B278" s="28" t="s">
        <v>790</v>
      </c>
      <c r="C278" s="35" t="s">
        <v>1555</v>
      </c>
      <c r="D278" s="28" t="s">
        <v>3154</v>
      </c>
      <c r="E278" s="30">
        <v>7</v>
      </c>
      <c r="F278" s="28" t="s">
        <v>781</v>
      </c>
      <c r="G278" s="30">
        <v>7</v>
      </c>
      <c r="H278" s="19"/>
      <c r="I278" s="19">
        <v>7</v>
      </c>
      <c r="J278" s="19"/>
      <c r="K278" s="30">
        <v>1</v>
      </c>
      <c r="L278" s="19"/>
      <c r="M278" s="11">
        <f t="shared" si="18"/>
        <v>7.7777777777777777</v>
      </c>
      <c r="N278" s="11">
        <f t="shared" si="19"/>
        <v>7</v>
      </c>
      <c r="O278" s="11">
        <f t="shared" ref="O278:O313" si="21">IF(K278&lt;&gt;60,60/(MAX(K$5:K$317)-SMALL(K$5:K$317,COUNTIF(K$5:K$317,"&lt;=0")+1))*(MAX(K$5:K$317)-K278),60)</f>
        <v>55.989847715736047</v>
      </c>
      <c r="P278" s="11">
        <f t="shared" si="20"/>
        <v>70.767625493513833</v>
      </c>
      <c r="Q278" s="52"/>
      <c r="R278" s="11">
        <v>70.767625493513833</v>
      </c>
      <c r="S278" s="18">
        <v>167</v>
      </c>
      <c r="T278" s="52" t="s">
        <v>3252</v>
      </c>
    </row>
    <row r="279" spans="1:21" ht="31.5">
      <c r="A279" s="37">
        <v>275</v>
      </c>
      <c r="B279" s="28" t="s">
        <v>990</v>
      </c>
      <c r="C279" s="30" t="s">
        <v>1538</v>
      </c>
      <c r="D279" s="28" t="s">
        <v>977</v>
      </c>
      <c r="E279" s="26">
        <v>7</v>
      </c>
      <c r="F279" s="133" t="s">
        <v>989</v>
      </c>
      <c r="G279" s="30">
        <v>6</v>
      </c>
      <c r="H279" s="19"/>
      <c r="I279" s="30">
        <v>8.3000000000000007</v>
      </c>
      <c r="J279" s="19"/>
      <c r="K279" s="30">
        <v>1.1200000000000001</v>
      </c>
      <c r="L279" s="19"/>
      <c r="M279" s="11">
        <f t="shared" si="18"/>
        <v>6.666666666666667</v>
      </c>
      <c r="N279" s="11">
        <f t="shared" si="19"/>
        <v>8.3000000000000007</v>
      </c>
      <c r="O279" s="11">
        <f t="shared" si="21"/>
        <v>55.38071065989849</v>
      </c>
      <c r="P279" s="11">
        <f t="shared" si="20"/>
        <v>70.347377326565152</v>
      </c>
      <c r="Q279" s="52"/>
      <c r="R279" s="11">
        <v>70.347377326565152</v>
      </c>
      <c r="S279" s="18">
        <v>168</v>
      </c>
      <c r="T279" s="52" t="s">
        <v>3252</v>
      </c>
    </row>
    <row r="280" spans="1:21" ht="31.5">
      <c r="A280" s="19">
        <v>276</v>
      </c>
      <c r="B280" s="28" t="s">
        <v>672</v>
      </c>
      <c r="C280" s="35" t="s">
        <v>1766</v>
      </c>
      <c r="D280" s="28" t="s">
        <v>651</v>
      </c>
      <c r="E280" s="26">
        <v>8</v>
      </c>
      <c r="F280" s="133" t="s">
        <v>652</v>
      </c>
      <c r="G280" s="30">
        <v>7</v>
      </c>
      <c r="H280" s="19"/>
      <c r="I280" s="30">
        <v>4</v>
      </c>
      <c r="J280" s="19"/>
      <c r="K280" s="30">
        <v>0.53</v>
      </c>
      <c r="L280" s="19"/>
      <c r="M280" s="11">
        <f t="shared" si="18"/>
        <v>7.7777777777777777</v>
      </c>
      <c r="N280" s="11">
        <f t="shared" si="19"/>
        <v>4</v>
      </c>
      <c r="O280" s="11">
        <f t="shared" si="21"/>
        <v>58.375634517766507</v>
      </c>
      <c r="P280" s="11">
        <f t="shared" si="20"/>
        <v>70.153412295544285</v>
      </c>
      <c r="Q280" s="52"/>
      <c r="R280" s="11">
        <v>70.153412295544285</v>
      </c>
      <c r="S280" s="18">
        <v>169</v>
      </c>
      <c r="T280" s="52" t="s">
        <v>3252</v>
      </c>
    </row>
    <row r="281" spans="1:21" ht="31.5">
      <c r="A281" s="37">
        <v>277</v>
      </c>
      <c r="B281" s="28" t="s">
        <v>993</v>
      </c>
      <c r="C281" s="30" t="s">
        <v>1536</v>
      </c>
      <c r="D281" s="28" t="s">
        <v>977</v>
      </c>
      <c r="E281" s="26">
        <v>7</v>
      </c>
      <c r="F281" s="133" t="s">
        <v>989</v>
      </c>
      <c r="G281" s="30">
        <v>2</v>
      </c>
      <c r="H281" s="19"/>
      <c r="I281" s="30">
        <v>9.3000000000000007</v>
      </c>
      <c r="J281" s="19"/>
      <c r="K281" s="30">
        <v>0.59</v>
      </c>
      <c r="L281" s="19"/>
      <c r="M281" s="11">
        <f t="shared" si="18"/>
        <v>2.2222222222222223</v>
      </c>
      <c r="N281" s="11">
        <f t="shared" si="19"/>
        <v>9.3000000000000007</v>
      </c>
      <c r="O281" s="11">
        <f t="shared" si="21"/>
        <v>58.071065989847725</v>
      </c>
      <c r="P281" s="11">
        <f t="shared" si="20"/>
        <v>69.59328821206995</v>
      </c>
      <c r="Q281" s="52"/>
      <c r="R281" s="11">
        <v>69.59328821206995</v>
      </c>
      <c r="S281" s="18">
        <v>170</v>
      </c>
      <c r="T281" s="52" t="s">
        <v>3252</v>
      </c>
    </row>
    <row r="282" spans="1:21" ht="31.5">
      <c r="A282" s="19">
        <v>278</v>
      </c>
      <c r="B282" s="28" t="s">
        <v>791</v>
      </c>
      <c r="C282" s="35" t="s">
        <v>1556</v>
      </c>
      <c r="D282" s="28" t="s">
        <v>3225</v>
      </c>
      <c r="E282" s="30">
        <v>7</v>
      </c>
      <c r="F282" s="28" t="s">
        <v>781</v>
      </c>
      <c r="G282" s="30">
        <v>6</v>
      </c>
      <c r="H282" s="19"/>
      <c r="I282" s="19">
        <v>7</v>
      </c>
      <c r="J282" s="19"/>
      <c r="K282" s="30">
        <v>1.03</v>
      </c>
      <c r="L282" s="19"/>
      <c r="M282" s="11">
        <f t="shared" si="18"/>
        <v>6.666666666666667</v>
      </c>
      <c r="N282" s="11">
        <f t="shared" si="19"/>
        <v>7</v>
      </c>
      <c r="O282" s="11">
        <f t="shared" si="21"/>
        <v>55.83756345177666</v>
      </c>
      <c r="P282" s="11">
        <f t="shared" si="20"/>
        <v>69.504230118443331</v>
      </c>
      <c r="Q282" s="52"/>
      <c r="R282" s="11">
        <v>69.504230118443331</v>
      </c>
      <c r="S282" s="18">
        <v>171</v>
      </c>
      <c r="T282" s="52" t="s">
        <v>3252</v>
      </c>
    </row>
    <row r="283" spans="1:21" ht="31.5">
      <c r="A283" s="37">
        <v>279</v>
      </c>
      <c r="B283" s="28" t="s">
        <v>1046</v>
      </c>
      <c r="C283" s="30" t="s">
        <v>1776</v>
      </c>
      <c r="D283" s="28" t="s">
        <v>1035</v>
      </c>
      <c r="E283" s="26">
        <v>8</v>
      </c>
      <c r="F283" s="133" t="s">
        <v>1040</v>
      </c>
      <c r="G283" s="30">
        <v>6</v>
      </c>
      <c r="H283" s="19"/>
      <c r="I283" s="30">
        <v>7</v>
      </c>
      <c r="J283" s="19"/>
      <c r="K283" s="30">
        <v>1.04</v>
      </c>
      <c r="L283" s="19"/>
      <c r="M283" s="11">
        <f t="shared" si="18"/>
        <v>6.666666666666667</v>
      </c>
      <c r="N283" s="11">
        <f t="shared" si="19"/>
        <v>7</v>
      </c>
      <c r="O283" s="11">
        <f t="shared" si="21"/>
        <v>55.786802030456855</v>
      </c>
      <c r="P283" s="11">
        <f t="shared" si="20"/>
        <v>69.453468697123526</v>
      </c>
      <c r="Q283" s="52"/>
      <c r="R283" s="11">
        <v>69.453468697123526</v>
      </c>
      <c r="S283" s="18">
        <v>171</v>
      </c>
      <c r="T283" s="52" t="s">
        <v>3252</v>
      </c>
    </row>
    <row r="284" spans="1:21" ht="31.5">
      <c r="A284" s="19">
        <v>280</v>
      </c>
      <c r="B284" s="28" t="s">
        <v>1708</v>
      </c>
      <c r="C284" s="30" t="s">
        <v>1709</v>
      </c>
      <c r="D284" s="28" t="s">
        <v>1224</v>
      </c>
      <c r="E284" s="26">
        <v>8</v>
      </c>
      <c r="F284" s="133" t="s">
        <v>1231</v>
      </c>
      <c r="G284" s="30">
        <v>0</v>
      </c>
      <c r="H284" s="19"/>
      <c r="I284" s="30">
        <v>9.5</v>
      </c>
      <c r="J284" s="19"/>
      <c r="K284" s="30">
        <v>0.22</v>
      </c>
      <c r="L284" s="19"/>
      <c r="M284" s="11">
        <f t="shared" si="18"/>
        <v>0</v>
      </c>
      <c r="N284" s="11">
        <f t="shared" si="19"/>
        <v>9.5</v>
      </c>
      <c r="O284" s="11">
        <f t="shared" si="21"/>
        <v>59.949238578680209</v>
      </c>
      <c r="P284" s="11">
        <f t="shared" si="20"/>
        <v>69.449238578680209</v>
      </c>
      <c r="Q284" s="52"/>
      <c r="R284" s="11">
        <v>69.449238578680209</v>
      </c>
      <c r="S284" s="18">
        <v>172</v>
      </c>
      <c r="T284" s="52" t="s">
        <v>3252</v>
      </c>
    </row>
    <row r="285" spans="1:21" ht="31.5">
      <c r="A285" s="37">
        <v>281</v>
      </c>
      <c r="B285" s="28" t="s">
        <v>668</v>
      </c>
      <c r="C285" s="30" t="s">
        <v>1593</v>
      </c>
      <c r="D285" s="28" t="s">
        <v>651</v>
      </c>
      <c r="E285" s="30">
        <v>7</v>
      </c>
      <c r="F285" s="28" t="s">
        <v>652</v>
      </c>
      <c r="G285" s="30">
        <v>4.5</v>
      </c>
      <c r="H285" s="37"/>
      <c r="I285" s="30">
        <v>5</v>
      </c>
      <c r="J285" s="37"/>
      <c r="K285" s="30">
        <v>0.47</v>
      </c>
      <c r="L285" s="19"/>
      <c r="M285" s="11">
        <f t="shared" si="18"/>
        <v>5</v>
      </c>
      <c r="N285" s="11">
        <f t="shared" si="19"/>
        <v>5</v>
      </c>
      <c r="O285" s="11">
        <f t="shared" si="21"/>
        <v>58.680203045685282</v>
      </c>
      <c r="P285" s="11">
        <f t="shared" si="20"/>
        <v>68.680203045685289</v>
      </c>
      <c r="Q285" s="52"/>
      <c r="R285" s="11">
        <v>68.680203045685289</v>
      </c>
      <c r="S285" s="18">
        <v>173</v>
      </c>
      <c r="T285" s="52" t="s">
        <v>3252</v>
      </c>
      <c r="U285" s="7"/>
    </row>
    <row r="286" spans="1:21" s="59" customFormat="1" ht="31.5">
      <c r="A286" s="19">
        <v>282</v>
      </c>
      <c r="B286" s="28" t="s">
        <v>354</v>
      </c>
      <c r="C286" s="35" t="s">
        <v>1812</v>
      </c>
      <c r="D286" s="28" t="s">
        <v>336</v>
      </c>
      <c r="E286" s="30">
        <v>8</v>
      </c>
      <c r="F286" s="28" t="s">
        <v>339</v>
      </c>
      <c r="G286" s="30">
        <v>15</v>
      </c>
      <c r="H286" s="19"/>
      <c r="I286" s="30">
        <v>8.5</v>
      </c>
      <c r="J286" s="19"/>
      <c r="K286" s="19">
        <v>3.46</v>
      </c>
      <c r="L286" s="19"/>
      <c r="M286" s="11">
        <f t="shared" si="18"/>
        <v>16.666666666666668</v>
      </c>
      <c r="N286" s="11">
        <f t="shared" si="19"/>
        <v>8.5</v>
      </c>
      <c r="O286" s="11">
        <f t="shared" si="21"/>
        <v>43.502538071065999</v>
      </c>
      <c r="P286" s="11">
        <f t="shared" si="20"/>
        <v>68.66920473773267</v>
      </c>
      <c r="Q286" s="52"/>
      <c r="R286" s="11">
        <v>68.66920473773267</v>
      </c>
      <c r="S286" s="18">
        <v>173</v>
      </c>
      <c r="T286" s="52" t="s">
        <v>3252</v>
      </c>
    </row>
    <row r="287" spans="1:21" s="59" customFormat="1" ht="31.5">
      <c r="A287" s="37">
        <v>283</v>
      </c>
      <c r="B287" s="28" t="s">
        <v>1710</v>
      </c>
      <c r="C287" s="30" t="s">
        <v>1711</v>
      </c>
      <c r="D287" s="28" t="s">
        <v>1224</v>
      </c>
      <c r="E287" s="26">
        <v>8</v>
      </c>
      <c r="F287" s="133" t="s">
        <v>1231</v>
      </c>
      <c r="G287" s="30">
        <v>0</v>
      </c>
      <c r="H287" s="19"/>
      <c r="I287" s="30">
        <v>9</v>
      </c>
      <c r="J287" s="19"/>
      <c r="K287" s="30">
        <v>0.28000000000000003</v>
      </c>
      <c r="L287" s="19"/>
      <c r="M287" s="11">
        <f t="shared" si="18"/>
        <v>0</v>
      </c>
      <c r="N287" s="11">
        <f t="shared" si="19"/>
        <v>9</v>
      </c>
      <c r="O287" s="11">
        <f t="shared" si="21"/>
        <v>59.644670050761434</v>
      </c>
      <c r="P287" s="11">
        <f t="shared" si="20"/>
        <v>68.644670050761434</v>
      </c>
      <c r="Q287" s="52"/>
      <c r="R287" s="11">
        <v>68.644670050761434</v>
      </c>
      <c r="S287" s="18">
        <v>174</v>
      </c>
      <c r="T287" s="52" t="s">
        <v>3252</v>
      </c>
    </row>
    <row r="288" spans="1:21" s="59" customFormat="1" ht="31.5">
      <c r="A288" s="19">
        <v>284</v>
      </c>
      <c r="B288" s="28" t="s">
        <v>792</v>
      </c>
      <c r="C288" s="35" t="s">
        <v>1558</v>
      </c>
      <c r="D288" s="28" t="s">
        <v>3225</v>
      </c>
      <c r="E288" s="30">
        <v>7</v>
      </c>
      <c r="F288" s="28" t="s">
        <v>781</v>
      </c>
      <c r="G288" s="30">
        <v>5</v>
      </c>
      <c r="H288" s="19"/>
      <c r="I288" s="19">
        <v>7</v>
      </c>
      <c r="J288" s="19"/>
      <c r="K288" s="30">
        <v>1.02</v>
      </c>
      <c r="L288" s="19"/>
      <c r="M288" s="11">
        <f t="shared" si="18"/>
        <v>5.5555555555555554</v>
      </c>
      <c r="N288" s="11">
        <f t="shared" si="19"/>
        <v>7</v>
      </c>
      <c r="O288" s="11">
        <f t="shared" si="21"/>
        <v>55.888324873096458</v>
      </c>
      <c r="P288" s="11">
        <f t="shared" si="20"/>
        <v>68.443880428652008</v>
      </c>
      <c r="Q288" s="52"/>
      <c r="R288" s="11">
        <v>68.443880428652008</v>
      </c>
      <c r="S288" s="18">
        <v>175</v>
      </c>
      <c r="T288" s="52" t="s">
        <v>3252</v>
      </c>
    </row>
    <row r="289" spans="1:20" ht="31.5">
      <c r="A289" s="37">
        <v>285</v>
      </c>
      <c r="B289" s="132" t="s">
        <v>93</v>
      </c>
      <c r="C289" s="35" t="s">
        <v>1627</v>
      </c>
      <c r="D289" s="28" t="s">
        <v>88</v>
      </c>
      <c r="E289" s="37">
        <v>7</v>
      </c>
      <c r="F289" s="28" t="s">
        <v>22</v>
      </c>
      <c r="G289" s="30">
        <v>4</v>
      </c>
      <c r="H289" s="19"/>
      <c r="I289" s="30">
        <v>9</v>
      </c>
      <c r="J289" s="19"/>
      <c r="K289" s="30">
        <v>1.22</v>
      </c>
      <c r="L289" s="19"/>
      <c r="M289" s="11">
        <f t="shared" si="18"/>
        <v>4.4444444444444446</v>
      </c>
      <c r="N289" s="11">
        <f t="shared" si="19"/>
        <v>9</v>
      </c>
      <c r="O289" s="11">
        <f t="shared" si="21"/>
        <v>54.873096446700515</v>
      </c>
      <c r="P289" s="11">
        <f t="shared" si="20"/>
        <v>68.317540891144958</v>
      </c>
      <c r="Q289" s="52"/>
      <c r="R289" s="11">
        <v>68.317540891144958</v>
      </c>
      <c r="S289" s="18">
        <v>176</v>
      </c>
      <c r="T289" s="52" t="s">
        <v>3252</v>
      </c>
    </row>
    <row r="290" spans="1:20" ht="31.5">
      <c r="A290" s="19">
        <v>286</v>
      </c>
      <c r="B290" s="28" t="s">
        <v>1588</v>
      </c>
      <c r="C290" s="30" t="s">
        <v>1591</v>
      </c>
      <c r="D290" s="28" t="s">
        <v>3156</v>
      </c>
      <c r="E290" s="26">
        <v>7</v>
      </c>
      <c r="F290" s="133" t="s">
        <v>1052</v>
      </c>
      <c r="G290" s="30">
        <v>6</v>
      </c>
      <c r="H290" s="19"/>
      <c r="I290" s="30">
        <v>7</v>
      </c>
      <c r="J290" s="19"/>
      <c r="K290" s="30">
        <v>1.27</v>
      </c>
      <c r="L290" s="19"/>
      <c r="M290" s="11">
        <f t="shared" si="18"/>
        <v>6.666666666666667</v>
      </c>
      <c r="N290" s="11">
        <f t="shared" si="19"/>
        <v>7</v>
      </c>
      <c r="O290" s="11">
        <f t="shared" si="21"/>
        <v>54.619289340101531</v>
      </c>
      <c r="P290" s="11">
        <f t="shared" si="20"/>
        <v>68.285956006768203</v>
      </c>
      <c r="Q290" s="52"/>
      <c r="R290" s="11">
        <v>68.285956006768203</v>
      </c>
      <c r="S290" s="18">
        <v>176</v>
      </c>
      <c r="T290" s="52" t="s">
        <v>3252</v>
      </c>
    </row>
    <row r="291" spans="1:20" ht="31.5">
      <c r="A291" s="37">
        <v>287</v>
      </c>
      <c r="B291" s="133" t="s">
        <v>295</v>
      </c>
      <c r="C291" s="35" t="s">
        <v>1644</v>
      </c>
      <c r="D291" s="28" t="s">
        <v>289</v>
      </c>
      <c r="E291" s="30">
        <v>7</v>
      </c>
      <c r="F291" s="28" t="s">
        <v>290</v>
      </c>
      <c r="G291" s="30">
        <v>5</v>
      </c>
      <c r="H291" s="37"/>
      <c r="I291" s="30">
        <v>6.8</v>
      </c>
      <c r="J291" s="37"/>
      <c r="K291" s="30">
        <v>1.03</v>
      </c>
      <c r="L291" s="19"/>
      <c r="M291" s="11">
        <f t="shared" si="18"/>
        <v>5.5555555555555554</v>
      </c>
      <c r="N291" s="11">
        <f t="shared" si="19"/>
        <v>6.8</v>
      </c>
      <c r="O291" s="11">
        <f t="shared" si="21"/>
        <v>55.83756345177666</v>
      </c>
      <c r="P291" s="11">
        <f t="shared" si="20"/>
        <v>68.193119007332214</v>
      </c>
      <c r="Q291" s="52"/>
      <c r="R291" s="11">
        <v>68.193119007332214</v>
      </c>
      <c r="S291" s="18">
        <v>177</v>
      </c>
      <c r="T291" s="52" t="s">
        <v>3252</v>
      </c>
    </row>
    <row r="292" spans="1:20" ht="31.5">
      <c r="A292" s="19">
        <v>288</v>
      </c>
      <c r="B292" s="28" t="s">
        <v>1539</v>
      </c>
      <c r="C292" s="30" t="s">
        <v>1540</v>
      </c>
      <c r="D292" s="28" t="s">
        <v>977</v>
      </c>
      <c r="E292" s="26">
        <v>7</v>
      </c>
      <c r="F292" s="133" t="s">
        <v>989</v>
      </c>
      <c r="G292" s="30">
        <v>6</v>
      </c>
      <c r="H292" s="19"/>
      <c r="I292" s="30">
        <v>6.5</v>
      </c>
      <c r="J292" s="19"/>
      <c r="K292" s="30">
        <v>1.25</v>
      </c>
      <c r="L292" s="19"/>
      <c r="M292" s="11">
        <f t="shared" si="18"/>
        <v>6.666666666666667</v>
      </c>
      <c r="N292" s="11">
        <f t="shared" si="19"/>
        <v>6.5</v>
      </c>
      <c r="O292" s="11">
        <f t="shared" si="21"/>
        <v>54.720812182741128</v>
      </c>
      <c r="P292" s="11">
        <f t="shared" si="20"/>
        <v>67.887478849407799</v>
      </c>
      <c r="Q292" s="52"/>
      <c r="R292" s="11">
        <v>67.887478849407799</v>
      </c>
      <c r="S292" s="18">
        <v>178</v>
      </c>
      <c r="T292" s="52" t="s">
        <v>3252</v>
      </c>
    </row>
    <row r="293" spans="1:20" ht="31.5">
      <c r="A293" s="37">
        <v>289</v>
      </c>
      <c r="B293" s="133" t="s">
        <v>599</v>
      </c>
      <c r="C293" s="156" t="s">
        <v>1821</v>
      </c>
      <c r="D293" s="28" t="s">
        <v>440</v>
      </c>
      <c r="E293" s="30">
        <v>8</v>
      </c>
      <c r="F293" s="28" t="s">
        <v>587</v>
      </c>
      <c r="G293" s="30">
        <v>6</v>
      </c>
      <c r="H293" s="37"/>
      <c r="I293" s="30">
        <v>0</v>
      </c>
      <c r="J293" s="37"/>
      <c r="K293" s="26">
        <v>0</v>
      </c>
      <c r="L293" s="19"/>
      <c r="M293" s="11">
        <f t="shared" si="18"/>
        <v>6.666666666666667</v>
      </c>
      <c r="N293" s="11">
        <f t="shared" si="19"/>
        <v>0</v>
      </c>
      <c r="O293" s="11">
        <f t="shared" si="21"/>
        <v>61.065989847715748</v>
      </c>
      <c r="P293" s="11">
        <f t="shared" si="20"/>
        <v>67.732656514382413</v>
      </c>
      <c r="Q293" s="52"/>
      <c r="R293" s="11">
        <v>67.732656514382413</v>
      </c>
      <c r="S293" s="18">
        <v>179</v>
      </c>
      <c r="T293" s="52" t="s">
        <v>3252</v>
      </c>
    </row>
    <row r="294" spans="1:20" ht="31.5">
      <c r="A294" s="19">
        <v>290</v>
      </c>
      <c r="B294" s="133" t="s">
        <v>801</v>
      </c>
      <c r="C294" s="35" t="s">
        <v>1806</v>
      </c>
      <c r="D294" s="28" t="s">
        <v>3223</v>
      </c>
      <c r="E294" s="30">
        <v>8</v>
      </c>
      <c r="F294" s="28" t="s">
        <v>781</v>
      </c>
      <c r="G294" s="30">
        <v>6</v>
      </c>
      <c r="H294" s="19"/>
      <c r="I294" s="30">
        <v>7</v>
      </c>
      <c r="J294" s="19"/>
      <c r="K294" s="30">
        <v>1.4</v>
      </c>
      <c r="L294" s="19"/>
      <c r="M294" s="11">
        <f t="shared" si="18"/>
        <v>6.666666666666667</v>
      </c>
      <c r="N294" s="11">
        <f t="shared" si="19"/>
        <v>7</v>
      </c>
      <c r="O294" s="11">
        <f t="shared" si="21"/>
        <v>53.959390862944169</v>
      </c>
      <c r="P294" s="11">
        <f t="shared" si="20"/>
        <v>67.626057529610833</v>
      </c>
      <c r="Q294" s="52"/>
      <c r="R294" s="11">
        <v>67.626057529610833</v>
      </c>
      <c r="S294" s="18">
        <v>180</v>
      </c>
      <c r="T294" s="52" t="s">
        <v>3252</v>
      </c>
    </row>
    <row r="295" spans="1:20" ht="31.5">
      <c r="A295" s="37">
        <v>291</v>
      </c>
      <c r="B295" s="28" t="s">
        <v>1689</v>
      </c>
      <c r="C295" s="30" t="s">
        <v>1690</v>
      </c>
      <c r="D295" s="28" t="s">
        <v>1028</v>
      </c>
      <c r="E295" s="26">
        <v>8</v>
      </c>
      <c r="F295" s="133" t="s">
        <v>1019</v>
      </c>
      <c r="G295" s="30">
        <v>5.5</v>
      </c>
      <c r="H295" s="19"/>
      <c r="I295" s="30">
        <v>3.4</v>
      </c>
      <c r="J295" s="19"/>
      <c r="K295" s="30">
        <v>0.59</v>
      </c>
      <c r="L295" s="19"/>
      <c r="M295" s="11">
        <f t="shared" si="18"/>
        <v>6.1111111111111107</v>
      </c>
      <c r="N295" s="11">
        <f t="shared" si="19"/>
        <v>3.4</v>
      </c>
      <c r="O295" s="11">
        <f t="shared" si="21"/>
        <v>58.071065989847725</v>
      </c>
      <c r="P295" s="11">
        <f t="shared" si="20"/>
        <v>67.58217710095883</v>
      </c>
      <c r="Q295" s="52"/>
      <c r="R295" s="11">
        <v>67.58217710095883</v>
      </c>
      <c r="S295" s="18">
        <v>180</v>
      </c>
      <c r="T295" s="52" t="s">
        <v>3252</v>
      </c>
    </row>
    <row r="296" spans="1:20" ht="31.5">
      <c r="A296" s="19">
        <v>292</v>
      </c>
      <c r="B296" s="28" t="s">
        <v>1543</v>
      </c>
      <c r="C296" s="30" t="s">
        <v>1544</v>
      </c>
      <c r="D296" s="28" t="s">
        <v>977</v>
      </c>
      <c r="E296" s="26">
        <v>7</v>
      </c>
      <c r="F296" s="133" t="s">
        <v>989</v>
      </c>
      <c r="G296" s="30">
        <v>4</v>
      </c>
      <c r="H296" s="19"/>
      <c r="I296" s="30">
        <v>7.2</v>
      </c>
      <c r="J296" s="19"/>
      <c r="K296" s="30">
        <v>1.03</v>
      </c>
      <c r="L296" s="19"/>
      <c r="M296" s="11">
        <f t="shared" si="18"/>
        <v>4.4444444444444446</v>
      </c>
      <c r="N296" s="11">
        <f t="shared" si="19"/>
        <v>7.2</v>
      </c>
      <c r="O296" s="11">
        <f t="shared" si="21"/>
        <v>55.83756345177666</v>
      </c>
      <c r="P296" s="11">
        <f t="shared" si="20"/>
        <v>67.482007896221106</v>
      </c>
      <c r="Q296" s="52"/>
      <c r="R296" s="11">
        <v>67.482007896221106</v>
      </c>
      <c r="S296" s="18">
        <v>181</v>
      </c>
      <c r="T296" s="52" t="s">
        <v>3252</v>
      </c>
    </row>
    <row r="297" spans="1:20" ht="31.5">
      <c r="A297" s="37">
        <v>293</v>
      </c>
      <c r="B297" s="133" t="s">
        <v>804</v>
      </c>
      <c r="C297" s="35" t="s">
        <v>1805</v>
      </c>
      <c r="D297" s="28" t="s">
        <v>3223</v>
      </c>
      <c r="E297" s="30">
        <v>8</v>
      </c>
      <c r="F297" s="28" t="s">
        <v>781</v>
      </c>
      <c r="G297" s="30">
        <v>5.5</v>
      </c>
      <c r="H297" s="37"/>
      <c r="I297" s="30">
        <v>3</v>
      </c>
      <c r="J297" s="37"/>
      <c r="K297" s="30">
        <v>0.54</v>
      </c>
      <c r="L297" s="19"/>
      <c r="M297" s="11">
        <f t="shared" si="18"/>
        <v>6.1111111111111107</v>
      </c>
      <c r="N297" s="11">
        <f t="shared" si="19"/>
        <v>3</v>
      </c>
      <c r="O297" s="11">
        <f t="shared" si="21"/>
        <v>58.324873096446701</v>
      </c>
      <c r="P297" s="11">
        <f t="shared" si="20"/>
        <v>67.435984207557809</v>
      </c>
      <c r="Q297" s="52"/>
      <c r="R297" s="11">
        <v>67.435984207557809</v>
      </c>
      <c r="S297" s="18">
        <v>182</v>
      </c>
      <c r="T297" s="52" t="s">
        <v>3252</v>
      </c>
    </row>
    <row r="298" spans="1:20" ht="31.5">
      <c r="A298" s="19">
        <v>294</v>
      </c>
      <c r="B298" s="28" t="s">
        <v>1595</v>
      </c>
      <c r="C298" s="30" t="s">
        <v>1861</v>
      </c>
      <c r="D298" s="28" t="s">
        <v>3156</v>
      </c>
      <c r="E298" s="26">
        <v>7</v>
      </c>
      <c r="F298" s="133" t="s">
        <v>1052</v>
      </c>
      <c r="G298" s="30">
        <v>4</v>
      </c>
      <c r="H298" s="19"/>
      <c r="I298" s="30">
        <v>7.5</v>
      </c>
      <c r="J298" s="19"/>
      <c r="K298" s="30">
        <v>1.1399999999999999</v>
      </c>
      <c r="L298" s="19"/>
      <c r="M298" s="11">
        <f t="shared" si="18"/>
        <v>4.4444444444444446</v>
      </c>
      <c r="N298" s="11">
        <f t="shared" si="19"/>
        <v>7.5</v>
      </c>
      <c r="O298" s="11">
        <f t="shared" si="21"/>
        <v>55.279187817258887</v>
      </c>
      <c r="P298" s="11">
        <f t="shared" si="20"/>
        <v>67.22363226170333</v>
      </c>
      <c r="Q298" s="52"/>
      <c r="R298" s="11">
        <v>67.22363226170333</v>
      </c>
      <c r="S298" s="18">
        <v>183</v>
      </c>
      <c r="T298" s="52" t="s">
        <v>3252</v>
      </c>
    </row>
    <row r="299" spans="1:20" ht="31.5">
      <c r="A299" s="37">
        <v>295</v>
      </c>
      <c r="B299" s="28" t="s">
        <v>1596</v>
      </c>
      <c r="C299" s="30" t="s">
        <v>1597</v>
      </c>
      <c r="D299" s="28" t="s">
        <v>1598</v>
      </c>
      <c r="E299" s="26">
        <v>7</v>
      </c>
      <c r="F299" s="133" t="s">
        <v>1599</v>
      </c>
      <c r="G299" s="30">
        <v>7.5</v>
      </c>
      <c r="H299" s="19"/>
      <c r="I299" s="30">
        <v>8</v>
      </c>
      <c r="J299" s="19"/>
      <c r="K299" s="30">
        <v>2.0099999999999998</v>
      </c>
      <c r="L299" s="19"/>
      <c r="M299" s="11">
        <f t="shared" si="18"/>
        <v>8.3333333333333339</v>
      </c>
      <c r="N299" s="11">
        <f t="shared" si="19"/>
        <v>8</v>
      </c>
      <c r="O299" s="11">
        <f t="shared" si="21"/>
        <v>50.862944162436555</v>
      </c>
      <c r="P299" s="11">
        <f t="shared" si="20"/>
        <v>67.196277495769891</v>
      </c>
      <c r="Q299" s="52"/>
      <c r="R299" s="11">
        <v>67.196277495769891</v>
      </c>
      <c r="S299" s="18">
        <v>183</v>
      </c>
      <c r="T299" s="52" t="s">
        <v>3252</v>
      </c>
    </row>
    <row r="300" spans="1:20" ht="31.5">
      <c r="A300" s="19">
        <v>296</v>
      </c>
      <c r="B300" s="28" t="s">
        <v>828</v>
      </c>
      <c r="C300" s="30" t="s">
        <v>1702</v>
      </c>
      <c r="D300" s="28" t="s">
        <v>812</v>
      </c>
      <c r="E300" s="30">
        <v>8</v>
      </c>
      <c r="F300" s="28" t="s">
        <v>827</v>
      </c>
      <c r="G300" s="30">
        <v>0</v>
      </c>
      <c r="H300" s="19"/>
      <c r="I300" s="19">
        <v>8.5</v>
      </c>
      <c r="J300" s="19"/>
      <c r="K300" s="30">
        <v>0.48</v>
      </c>
      <c r="L300" s="19"/>
      <c r="M300" s="11">
        <f t="shared" si="18"/>
        <v>0</v>
      </c>
      <c r="N300" s="11">
        <f t="shared" si="19"/>
        <v>8.5</v>
      </c>
      <c r="O300" s="11">
        <f t="shared" si="21"/>
        <v>58.629441624365491</v>
      </c>
      <c r="P300" s="11">
        <f t="shared" si="20"/>
        <v>67.129441624365484</v>
      </c>
      <c r="Q300" s="52"/>
      <c r="R300" s="11">
        <v>67.129441624365484</v>
      </c>
      <c r="S300" s="18">
        <v>184</v>
      </c>
      <c r="T300" s="52" t="s">
        <v>3252</v>
      </c>
    </row>
    <row r="301" spans="1:20" ht="31.5">
      <c r="A301" s="37">
        <v>297</v>
      </c>
      <c r="B301" s="28" t="s">
        <v>1534</v>
      </c>
      <c r="C301" s="30" t="s">
        <v>1535</v>
      </c>
      <c r="D301" s="28" t="s">
        <v>3156</v>
      </c>
      <c r="E301" s="26">
        <v>7</v>
      </c>
      <c r="F301" s="133" t="s">
        <v>1052</v>
      </c>
      <c r="G301" s="30">
        <v>6</v>
      </c>
      <c r="H301" s="19"/>
      <c r="I301" s="30">
        <v>5.5</v>
      </c>
      <c r="J301" s="19"/>
      <c r="K301" s="30">
        <v>1.28</v>
      </c>
      <c r="L301" s="19"/>
      <c r="M301" s="11">
        <f t="shared" si="18"/>
        <v>6.666666666666667</v>
      </c>
      <c r="N301" s="11">
        <f t="shared" si="19"/>
        <v>5.5</v>
      </c>
      <c r="O301" s="11">
        <f t="shared" si="21"/>
        <v>54.56852791878174</v>
      </c>
      <c r="P301" s="11">
        <f t="shared" si="20"/>
        <v>66.735194585448411</v>
      </c>
      <c r="Q301" s="52"/>
      <c r="R301" s="11">
        <v>66.735194585448411</v>
      </c>
      <c r="S301" s="18">
        <v>185</v>
      </c>
      <c r="T301" s="52" t="s">
        <v>3252</v>
      </c>
    </row>
    <row r="302" spans="1:20" ht="31.5">
      <c r="A302" s="19">
        <v>298</v>
      </c>
      <c r="B302" s="133" t="s">
        <v>293</v>
      </c>
      <c r="C302" s="35" t="s">
        <v>1646</v>
      </c>
      <c r="D302" s="28" t="s">
        <v>289</v>
      </c>
      <c r="E302" s="30">
        <v>7</v>
      </c>
      <c r="F302" s="28" t="s">
        <v>290</v>
      </c>
      <c r="G302" s="19">
        <v>1</v>
      </c>
      <c r="H302" s="19"/>
      <c r="I302" s="19">
        <v>6.6</v>
      </c>
      <c r="J302" s="19"/>
      <c r="K302" s="19">
        <v>0.43</v>
      </c>
      <c r="L302" s="19"/>
      <c r="M302" s="11">
        <f t="shared" si="18"/>
        <v>1.1111111111111112</v>
      </c>
      <c r="N302" s="11">
        <f t="shared" si="19"/>
        <v>6.6</v>
      </c>
      <c r="O302" s="11">
        <f t="shared" si="21"/>
        <v>58.883248730964475</v>
      </c>
      <c r="P302" s="11">
        <f t="shared" si="20"/>
        <v>66.59435984207559</v>
      </c>
      <c r="Q302" s="52"/>
      <c r="R302" s="11">
        <v>66.59435984207559</v>
      </c>
      <c r="S302" s="18">
        <v>186</v>
      </c>
      <c r="T302" s="52" t="s">
        <v>3252</v>
      </c>
    </row>
    <row r="303" spans="1:20" s="59" customFormat="1" ht="31.5">
      <c r="A303" s="37">
        <v>299</v>
      </c>
      <c r="B303" s="28" t="s">
        <v>826</v>
      </c>
      <c r="C303" s="30" t="s">
        <v>1703</v>
      </c>
      <c r="D303" s="28" t="s">
        <v>812</v>
      </c>
      <c r="E303" s="30">
        <v>8</v>
      </c>
      <c r="F303" s="28" t="s">
        <v>827</v>
      </c>
      <c r="G303" s="30">
        <v>0</v>
      </c>
      <c r="H303" s="37"/>
      <c r="I303" s="30">
        <v>8</v>
      </c>
      <c r="J303" s="37"/>
      <c r="K303" s="30">
        <v>0.49</v>
      </c>
      <c r="L303" s="19"/>
      <c r="M303" s="11">
        <f t="shared" si="18"/>
        <v>0</v>
      </c>
      <c r="N303" s="11">
        <f t="shared" si="19"/>
        <v>8</v>
      </c>
      <c r="O303" s="11">
        <f t="shared" si="21"/>
        <v>58.578680203045693</v>
      </c>
      <c r="P303" s="11">
        <f t="shared" si="20"/>
        <v>66.578680203045693</v>
      </c>
      <c r="Q303" s="52"/>
      <c r="R303" s="11">
        <v>66.578680203045693</v>
      </c>
      <c r="S303" s="18">
        <v>186</v>
      </c>
      <c r="T303" s="52" t="s">
        <v>3252</v>
      </c>
    </row>
    <row r="304" spans="1:20" s="59" customFormat="1" ht="31.5">
      <c r="A304" s="19">
        <v>300</v>
      </c>
      <c r="B304" s="28" t="s">
        <v>3195</v>
      </c>
      <c r="C304" s="30" t="s">
        <v>1545</v>
      </c>
      <c r="D304" s="28" t="s">
        <v>977</v>
      </c>
      <c r="E304" s="26">
        <v>7</v>
      </c>
      <c r="F304" s="133" t="s">
        <v>989</v>
      </c>
      <c r="G304" s="30">
        <v>3</v>
      </c>
      <c r="H304" s="19"/>
      <c r="I304" s="30">
        <v>8.5</v>
      </c>
      <c r="J304" s="19"/>
      <c r="K304" s="30">
        <v>1.41</v>
      </c>
      <c r="L304" s="19"/>
      <c r="M304" s="11">
        <f t="shared" si="18"/>
        <v>3.3333333333333335</v>
      </c>
      <c r="N304" s="11">
        <f t="shared" si="19"/>
        <v>8.5</v>
      </c>
      <c r="O304" s="11">
        <f t="shared" si="21"/>
        <v>53.90862944162437</v>
      </c>
      <c r="P304" s="11">
        <f t="shared" si="20"/>
        <v>65.741962774957699</v>
      </c>
      <c r="Q304" s="52"/>
      <c r="R304" s="11">
        <v>65.741962774957699</v>
      </c>
      <c r="S304" s="18">
        <v>187</v>
      </c>
      <c r="T304" s="52" t="s">
        <v>3252</v>
      </c>
    </row>
    <row r="305" spans="1:21" ht="31.5">
      <c r="A305" s="37">
        <v>301</v>
      </c>
      <c r="B305" s="28" t="s">
        <v>802</v>
      </c>
      <c r="C305" s="30" t="s">
        <v>1803</v>
      </c>
      <c r="D305" s="28" t="s">
        <v>3223</v>
      </c>
      <c r="E305" s="30">
        <v>8</v>
      </c>
      <c r="F305" s="28" t="s">
        <v>781</v>
      </c>
      <c r="G305" s="19">
        <v>5</v>
      </c>
      <c r="H305" s="19"/>
      <c r="I305" s="19">
        <v>9</v>
      </c>
      <c r="J305" s="19"/>
      <c r="K305" s="19">
        <v>2.1</v>
      </c>
      <c r="L305" s="19"/>
      <c r="M305" s="11">
        <f t="shared" si="18"/>
        <v>5.5555555555555554</v>
      </c>
      <c r="N305" s="11">
        <f t="shared" si="19"/>
        <v>9</v>
      </c>
      <c r="O305" s="11">
        <f t="shared" si="21"/>
        <v>50.406091370558386</v>
      </c>
      <c r="P305" s="11">
        <f t="shared" si="20"/>
        <v>64.961646926113943</v>
      </c>
      <c r="Q305" s="52"/>
      <c r="R305" s="11">
        <v>64.961646926113943</v>
      </c>
      <c r="S305" s="18">
        <v>188</v>
      </c>
      <c r="T305" s="52" t="s">
        <v>3252</v>
      </c>
    </row>
    <row r="306" spans="1:21" s="59" customFormat="1" ht="31.5">
      <c r="A306" s="19">
        <v>302</v>
      </c>
      <c r="B306" s="28" t="s">
        <v>1719</v>
      </c>
      <c r="C306" s="30" t="s">
        <v>1720</v>
      </c>
      <c r="D306" s="28" t="s">
        <v>3192</v>
      </c>
      <c r="E306" s="26">
        <v>8</v>
      </c>
      <c r="F306" s="133" t="s">
        <v>1442</v>
      </c>
      <c r="G306" s="30">
        <v>0</v>
      </c>
      <c r="H306" s="19"/>
      <c r="I306" s="30">
        <v>9</v>
      </c>
      <c r="J306" s="19"/>
      <c r="K306" s="30">
        <v>1.25</v>
      </c>
      <c r="L306" s="19"/>
      <c r="M306" s="11">
        <f t="shared" si="18"/>
        <v>0</v>
      </c>
      <c r="N306" s="11">
        <f t="shared" si="19"/>
        <v>9</v>
      </c>
      <c r="O306" s="11">
        <f t="shared" si="21"/>
        <v>54.720812182741128</v>
      </c>
      <c r="P306" s="11">
        <f t="shared" si="20"/>
        <v>63.720812182741128</v>
      </c>
      <c r="Q306" s="52"/>
      <c r="R306" s="11">
        <v>63.720812182741128</v>
      </c>
      <c r="S306" s="18">
        <v>189</v>
      </c>
      <c r="T306" s="52" t="s">
        <v>3252</v>
      </c>
    </row>
    <row r="307" spans="1:21" s="59" customFormat="1" ht="31.5">
      <c r="A307" s="37">
        <v>303</v>
      </c>
      <c r="B307" s="28" t="s">
        <v>3196</v>
      </c>
      <c r="C307" s="30" t="s">
        <v>1537</v>
      </c>
      <c r="D307" s="28" t="s">
        <v>977</v>
      </c>
      <c r="E307" s="26">
        <v>7</v>
      </c>
      <c r="F307" s="133" t="s">
        <v>989</v>
      </c>
      <c r="G307" s="30">
        <v>4.5</v>
      </c>
      <c r="H307" s="19"/>
      <c r="I307" s="30">
        <v>4.5</v>
      </c>
      <c r="J307" s="19"/>
      <c r="K307" s="30">
        <v>1.45</v>
      </c>
      <c r="L307" s="19"/>
      <c r="M307" s="11">
        <f t="shared" si="18"/>
        <v>5</v>
      </c>
      <c r="N307" s="11">
        <f t="shared" si="19"/>
        <v>4.5</v>
      </c>
      <c r="O307" s="11">
        <f t="shared" si="21"/>
        <v>53.705583756345192</v>
      </c>
      <c r="P307" s="11">
        <f t="shared" si="20"/>
        <v>63.205583756345192</v>
      </c>
      <c r="Q307" s="52"/>
      <c r="R307" s="11">
        <v>63.205583756345192</v>
      </c>
      <c r="S307" s="18">
        <v>190</v>
      </c>
      <c r="T307" s="52" t="s">
        <v>3252</v>
      </c>
    </row>
    <row r="308" spans="1:21" s="59" customFormat="1" ht="31.5">
      <c r="A308" s="19">
        <v>304</v>
      </c>
      <c r="B308" s="28" t="s">
        <v>1043</v>
      </c>
      <c r="C308" s="30" t="s">
        <v>1564</v>
      </c>
      <c r="D308" s="28" t="s">
        <v>1035</v>
      </c>
      <c r="E308" s="26">
        <v>7</v>
      </c>
      <c r="F308" s="133" t="s">
        <v>1042</v>
      </c>
      <c r="G308" s="30">
        <v>2</v>
      </c>
      <c r="H308" s="19"/>
      <c r="I308" s="30">
        <v>5</v>
      </c>
      <c r="J308" s="19"/>
      <c r="K308" s="30">
        <v>1.0900000000000001</v>
      </c>
      <c r="L308" s="19"/>
      <c r="M308" s="11">
        <f t="shared" si="18"/>
        <v>2.2222222222222223</v>
      </c>
      <c r="N308" s="11">
        <f t="shared" si="19"/>
        <v>5</v>
      </c>
      <c r="O308" s="11">
        <f t="shared" si="21"/>
        <v>55.532994923857878</v>
      </c>
      <c r="P308" s="11">
        <f t="shared" si="20"/>
        <v>62.755217146080099</v>
      </c>
      <c r="Q308" s="52"/>
      <c r="R308" s="11">
        <v>62.755217146080099</v>
      </c>
      <c r="S308" s="18">
        <v>191</v>
      </c>
      <c r="T308" s="52" t="s">
        <v>3252</v>
      </c>
    </row>
    <row r="309" spans="1:21" ht="31.5">
      <c r="A309" s="37">
        <v>305</v>
      </c>
      <c r="B309" s="28" t="s">
        <v>1600</v>
      </c>
      <c r="C309" s="30" t="s">
        <v>1601</v>
      </c>
      <c r="D309" s="28" t="s">
        <v>1598</v>
      </c>
      <c r="E309" s="26">
        <v>7</v>
      </c>
      <c r="F309" s="133" t="s">
        <v>1599</v>
      </c>
      <c r="G309" s="30">
        <v>6</v>
      </c>
      <c r="H309" s="19"/>
      <c r="I309" s="30">
        <v>7</v>
      </c>
      <c r="J309" s="19"/>
      <c r="K309" s="30">
        <v>2.58</v>
      </c>
      <c r="L309" s="19"/>
      <c r="M309" s="11">
        <f t="shared" si="18"/>
        <v>6.666666666666667</v>
      </c>
      <c r="N309" s="11">
        <f t="shared" si="19"/>
        <v>7</v>
      </c>
      <c r="O309" s="11">
        <f t="shared" si="21"/>
        <v>47.969543147208128</v>
      </c>
      <c r="P309" s="11">
        <f t="shared" si="20"/>
        <v>61.6362098138748</v>
      </c>
      <c r="Q309" s="52"/>
      <c r="R309" s="11">
        <v>61.6362098138748</v>
      </c>
      <c r="S309" s="18">
        <v>192</v>
      </c>
      <c r="T309" s="52" t="s">
        <v>3252</v>
      </c>
    </row>
    <row r="310" spans="1:21" ht="31.5">
      <c r="A310" s="19">
        <v>306</v>
      </c>
      <c r="B310" s="28" t="s">
        <v>1602</v>
      </c>
      <c r="C310" s="30" t="s">
        <v>1603</v>
      </c>
      <c r="D310" s="28" t="s">
        <v>1598</v>
      </c>
      <c r="E310" s="26">
        <v>7</v>
      </c>
      <c r="F310" s="133" t="s">
        <v>1599</v>
      </c>
      <c r="G310" s="30">
        <v>8</v>
      </c>
      <c r="H310" s="19"/>
      <c r="I310" s="30">
        <v>6.3</v>
      </c>
      <c r="J310" s="19"/>
      <c r="K310" s="30">
        <v>3.48</v>
      </c>
      <c r="L310" s="19"/>
      <c r="M310" s="11">
        <f t="shared" si="18"/>
        <v>8.8888888888888893</v>
      </c>
      <c r="N310" s="11">
        <f t="shared" si="19"/>
        <v>6.3</v>
      </c>
      <c r="O310" s="11">
        <f t="shared" si="21"/>
        <v>43.401015228426402</v>
      </c>
      <c r="P310" s="11">
        <f t="shared" si="20"/>
        <v>58.589904117315292</v>
      </c>
      <c r="Q310" s="52"/>
      <c r="R310" s="11">
        <v>58.589904117315292</v>
      </c>
      <c r="S310" s="18">
        <v>193</v>
      </c>
      <c r="T310" s="52" t="s">
        <v>3252</v>
      </c>
      <c r="U310" s="7"/>
    </row>
    <row r="311" spans="1:21" ht="31.5">
      <c r="A311" s="37">
        <v>307</v>
      </c>
      <c r="B311" s="133" t="s">
        <v>357</v>
      </c>
      <c r="C311" s="35" t="s">
        <v>1809</v>
      </c>
      <c r="D311" s="28" t="s">
        <v>336</v>
      </c>
      <c r="E311" s="30">
        <v>8</v>
      </c>
      <c r="F311" s="28" t="s">
        <v>339</v>
      </c>
      <c r="G311" s="30">
        <v>13.5</v>
      </c>
      <c r="H311" s="19"/>
      <c r="I311" s="30">
        <v>9.9</v>
      </c>
      <c r="J311" s="19"/>
      <c r="K311" s="30">
        <v>6.44</v>
      </c>
      <c r="L311" s="19"/>
      <c r="M311" s="11">
        <f t="shared" si="18"/>
        <v>15</v>
      </c>
      <c r="N311" s="11">
        <f t="shared" si="19"/>
        <v>9.9</v>
      </c>
      <c r="O311" s="11">
        <f t="shared" si="21"/>
        <v>28.375634517766496</v>
      </c>
      <c r="P311" s="11">
        <f t="shared" si="20"/>
        <v>53.275634517766491</v>
      </c>
      <c r="Q311" s="52"/>
      <c r="R311" s="11">
        <v>53.275634517766491</v>
      </c>
      <c r="S311" s="18">
        <v>194</v>
      </c>
      <c r="T311" s="52" t="s">
        <v>3252</v>
      </c>
      <c r="U311" s="7"/>
    </row>
    <row r="312" spans="1:21" ht="31.5">
      <c r="A312" s="19">
        <v>308</v>
      </c>
      <c r="B312" s="133" t="s">
        <v>360</v>
      </c>
      <c r="C312" s="35" t="s">
        <v>1810</v>
      </c>
      <c r="D312" s="28" t="s">
        <v>336</v>
      </c>
      <c r="E312" s="30">
        <v>8</v>
      </c>
      <c r="F312" s="28" t="s">
        <v>339</v>
      </c>
      <c r="G312" s="30">
        <v>14.5</v>
      </c>
      <c r="H312" s="37"/>
      <c r="I312" s="30">
        <v>9.6999999999999993</v>
      </c>
      <c r="J312" s="37"/>
      <c r="K312" s="30">
        <v>12.03</v>
      </c>
      <c r="L312" s="19"/>
      <c r="M312" s="11">
        <f t="shared" si="18"/>
        <v>16.111111111111111</v>
      </c>
      <c r="N312" s="11">
        <f t="shared" si="19"/>
        <v>9.6999999999999993</v>
      </c>
      <c r="O312" s="11">
        <f t="shared" si="21"/>
        <v>0</v>
      </c>
      <c r="P312" s="11">
        <f t="shared" si="20"/>
        <v>25.81111111111111</v>
      </c>
      <c r="Q312" s="52"/>
      <c r="R312" s="11">
        <v>25.81111111111111</v>
      </c>
      <c r="S312" s="18">
        <v>195</v>
      </c>
      <c r="T312" s="52" t="s">
        <v>3253</v>
      </c>
      <c r="U312" s="7"/>
    </row>
    <row r="313" spans="1:21" ht="31.5">
      <c r="A313" s="37">
        <v>309</v>
      </c>
      <c r="B313" s="133" t="s">
        <v>355</v>
      </c>
      <c r="C313" s="156" t="s">
        <v>1811</v>
      </c>
      <c r="D313" s="28" t="s">
        <v>336</v>
      </c>
      <c r="E313" s="30">
        <v>8</v>
      </c>
      <c r="F313" s="28" t="s">
        <v>339</v>
      </c>
      <c r="G313" s="30">
        <v>13</v>
      </c>
      <c r="H313" s="19"/>
      <c r="I313" s="30">
        <v>9.3000000000000007</v>
      </c>
      <c r="J313" s="19"/>
      <c r="K313" s="26">
        <v>12</v>
      </c>
      <c r="L313" s="19"/>
      <c r="M313" s="11">
        <f t="shared" si="18"/>
        <v>14.444444444444445</v>
      </c>
      <c r="N313" s="11">
        <f t="shared" si="19"/>
        <v>9.3000000000000007</v>
      </c>
      <c r="O313" s="11">
        <f t="shared" si="21"/>
        <v>0.15228426395938766</v>
      </c>
      <c r="P313" s="11">
        <f t="shared" si="20"/>
        <v>23.896728708403835</v>
      </c>
      <c r="Q313" s="52"/>
      <c r="R313" s="11">
        <v>23.896728708403835</v>
      </c>
      <c r="S313" s="18">
        <v>196</v>
      </c>
      <c r="T313" s="52" t="s">
        <v>3253</v>
      </c>
    </row>
    <row r="314" spans="1:21" ht="31.5">
      <c r="A314" s="19">
        <v>310</v>
      </c>
      <c r="B314" s="133" t="s">
        <v>1574</v>
      </c>
      <c r="C314" s="37" t="s">
        <v>1575</v>
      </c>
      <c r="D314" s="28" t="s">
        <v>849</v>
      </c>
      <c r="E314" s="30">
        <v>7</v>
      </c>
      <c r="F314" s="140" t="s">
        <v>2448</v>
      </c>
      <c r="G314" s="19">
        <v>20.5</v>
      </c>
      <c r="H314" s="19"/>
      <c r="I314" s="19">
        <v>0</v>
      </c>
      <c r="J314" s="19"/>
      <c r="K314" s="19">
        <v>0</v>
      </c>
      <c r="L314" s="19"/>
      <c r="M314" s="11">
        <f t="shared" si="18"/>
        <v>22.777777777777779</v>
      </c>
      <c r="N314" s="11">
        <f t="shared" si="19"/>
        <v>0</v>
      </c>
      <c r="O314" s="11">
        <v>0</v>
      </c>
      <c r="P314" s="11">
        <f t="shared" si="20"/>
        <v>22.777777777777779</v>
      </c>
      <c r="Q314" s="52"/>
      <c r="R314" s="11">
        <v>22.777777777777779</v>
      </c>
      <c r="S314" s="18">
        <v>197</v>
      </c>
      <c r="T314" s="52" t="s">
        <v>3253</v>
      </c>
    </row>
    <row r="315" spans="1:21" ht="31.5">
      <c r="A315" s="37">
        <v>311</v>
      </c>
      <c r="B315" s="133" t="s">
        <v>1566</v>
      </c>
      <c r="C315" s="37" t="s">
        <v>1567</v>
      </c>
      <c r="D315" s="28" t="s">
        <v>849</v>
      </c>
      <c r="E315" s="30">
        <v>7</v>
      </c>
      <c r="F315" s="140" t="s">
        <v>2448</v>
      </c>
      <c r="G315" s="19">
        <v>14.5</v>
      </c>
      <c r="H315" s="19"/>
      <c r="I315" s="19">
        <v>0</v>
      </c>
      <c r="J315" s="19"/>
      <c r="K315" s="19">
        <v>0</v>
      </c>
      <c r="L315" s="19"/>
      <c r="M315" s="11">
        <f t="shared" si="18"/>
        <v>16.111111111111111</v>
      </c>
      <c r="N315" s="11">
        <f t="shared" si="19"/>
        <v>0</v>
      </c>
      <c r="O315" s="11">
        <v>0</v>
      </c>
      <c r="P315" s="11">
        <f t="shared" si="20"/>
        <v>16.111111111111111</v>
      </c>
      <c r="Q315" s="52"/>
      <c r="R315" s="11">
        <v>16.111111111111111</v>
      </c>
      <c r="S315" s="18">
        <v>198</v>
      </c>
      <c r="T315" s="52" t="s">
        <v>3253</v>
      </c>
    </row>
    <row r="316" spans="1:21" ht="31.5">
      <c r="A316" s="19">
        <v>312</v>
      </c>
      <c r="B316" s="133" t="s">
        <v>1495</v>
      </c>
      <c r="C316" s="35" t="s">
        <v>1496</v>
      </c>
      <c r="D316" s="28" t="s">
        <v>440</v>
      </c>
      <c r="E316" s="30">
        <v>7</v>
      </c>
      <c r="F316" s="28" t="s">
        <v>441</v>
      </c>
      <c r="G316" s="30">
        <v>11</v>
      </c>
      <c r="H316" s="19"/>
      <c r="I316" s="19">
        <v>0</v>
      </c>
      <c r="J316" s="19"/>
      <c r="K316" s="30">
        <v>0</v>
      </c>
      <c r="L316" s="19"/>
      <c r="M316" s="11">
        <f t="shared" si="18"/>
        <v>12.222222222222221</v>
      </c>
      <c r="N316" s="11">
        <f t="shared" si="19"/>
        <v>0</v>
      </c>
      <c r="O316" s="11">
        <v>0</v>
      </c>
      <c r="P316" s="11">
        <f t="shared" si="20"/>
        <v>12.222222222222221</v>
      </c>
      <c r="Q316" s="52"/>
      <c r="R316" s="11">
        <v>12.222222222222221</v>
      </c>
      <c r="S316" s="18">
        <v>199</v>
      </c>
      <c r="T316" s="52" t="s">
        <v>3253</v>
      </c>
    </row>
    <row r="317" spans="1:21" ht="31.5">
      <c r="A317" s="37">
        <v>313</v>
      </c>
      <c r="B317" s="28" t="s">
        <v>597</v>
      </c>
      <c r="C317" s="35" t="s">
        <v>1817</v>
      </c>
      <c r="D317" s="28" t="s">
        <v>440</v>
      </c>
      <c r="E317" s="30">
        <v>8</v>
      </c>
      <c r="F317" s="28" t="s">
        <v>587</v>
      </c>
      <c r="G317" s="30">
        <v>10.5</v>
      </c>
      <c r="H317" s="19"/>
      <c r="I317" s="30">
        <v>0</v>
      </c>
      <c r="J317" s="19"/>
      <c r="K317" s="30">
        <v>0</v>
      </c>
      <c r="L317" s="19"/>
      <c r="M317" s="11">
        <f t="shared" si="18"/>
        <v>11.666666666666666</v>
      </c>
      <c r="N317" s="11">
        <f t="shared" si="19"/>
        <v>0</v>
      </c>
      <c r="O317" s="11">
        <v>0</v>
      </c>
      <c r="P317" s="11">
        <f t="shared" si="20"/>
        <v>11.666666666666666</v>
      </c>
      <c r="Q317" s="52"/>
      <c r="R317" s="11">
        <v>11.666666666666666</v>
      </c>
      <c r="S317" s="18">
        <v>200</v>
      </c>
      <c r="T317" s="52" t="s">
        <v>3253</v>
      </c>
    </row>
    <row r="318" spans="1:21">
      <c r="A318" s="126"/>
      <c r="B318" s="153"/>
      <c r="C318" s="148"/>
      <c r="D318" s="153"/>
      <c r="E318" s="148"/>
      <c r="F318" s="153"/>
      <c r="G318" s="148"/>
      <c r="H318" s="39"/>
      <c r="I318" s="148"/>
      <c r="J318" s="39"/>
      <c r="K318" s="148"/>
      <c r="L318" s="39"/>
      <c r="M318" s="119"/>
      <c r="N318" s="119"/>
      <c r="O318" s="119"/>
      <c r="P318" s="119"/>
      <c r="Q318" s="160"/>
      <c r="R318" s="120"/>
      <c r="S318" s="160"/>
      <c r="T318" s="160"/>
      <c r="U318" s="96"/>
    </row>
    <row r="319" spans="1:21" ht="18.75">
      <c r="A319" s="126"/>
      <c r="B319" s="207" t="s">
        <v>3161</v>
      </c>
      <c r="C319" s="208"/>
      <c r="D319" s="208"/>
      <c r="E319" s="208"/>
      <c r="F319" s="208"/>
      <c r="G319" s="208"/>
      <c r="H319" s="208"/>
      <c r="I319" s="208"/>
      <c r="J319" s="208"/>
      <c r="K319" s="208"/>
      <c r="L319" s="208"/>
      <c r="M319" s="208"/>
      <c r="N319" s="208"/>
      <c r="O319" s="208"/>
      <c r="P319" s="209"/>
      <c r="Q319" s="160"/>
      <c r="R319" s="120"/>
      <c r="S319" s="160"/>
      <c r="T319" s="160"/>
      <c r="U319" s="96"/>
    </row>
    <row r="320" spans="1:21" ht="18.75">
      <c r="A320" s="126"/>
      <c r="B320" s="210" t="s">
        <v>3162</v>
      </c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160"/>
      <c r="R320" s="120"/>
      <c r="S320" s="160"/>
      <c r="T320" s="160"/>
      <c r="U320" s="96"/>
    </row>
    <row r="321" spans="1:21" ht="18.75">
      <c r="A321" s="126"/>
      <c r="B321" s="207" t="s">
        <v>3163</v>
      </c>
      <c r="C321" s="208"/>
      <c r="D321" s="208"/>
      <c r="E321" s="208"/>
      <c r="F321" s="208"/>
      <c r="G321" s="208"/>
      <c r="H321" s="208"/>
      <c r="I321" s="208"/>
      <c r="J321" s="208"/>
      <c r="K321" s="208"/>
      <c r="L321" s="208"/>
      <c r="M321" s="208"/>
      <c r="N321" s="208"/>
      <c r="O321" s="208"/>
      <c r="P321" s="209"/>
      <c r="Q321" s="160"/>
      <c r="R321" s="120"/>
      <c r="S321" s="160"/>
      <c r="T321" s="160"/>
      <c r="U321" s="96"/>
    </row>
    <row r="322" spans="1:21" ht="18.75">
      <c r="A322" s="126"/>
      <c r="B322" s="207" t="s">
        <v>3164</v>
      </c>
      <c r="C322" s="208"/>
      <c r="D322" s="208"/>
      <c r="E322" s="208"/>
      <c r="F322" s="208"/>
      <c r="G322" s="208"/>
      <c r="H322" s="208"/>
      <c r="I322" s="208"/>
      <c r="J322" s="208"/>
      <c r="K322" s="208"/>
      <c r="L322" s="208"/>
      <c r="M322" s="208"/>
      <c r="N322" s="208"/>
      <c r="O322" s="208"/>
      <c r="P322" s="209"/>
      <c r="Q322" s="160"/>
      <c r="R322" s="120"/>
      <c r="S322" s="160"/>
      <c r="T322" s="160"/>
      <c r="U322" s="96"/>
    </row>
    <row r="323" spans="1:21" ht="18.75">
      <c r="A323" s="126"/>
      <c r="B323" s="207" t="s">
        <v>3165</v>
      </c>
      <c r="C323" s="208"/>
      <c r="D323" s="208"/>
      <c r="E323" s="208"/>
      <c r="F323" s="208"/>
      <c r="G323" s="208"/>
      <c r="H323" s="208"/>
      <c r="I323" s="208"/>
      <c r="J323" s="208"/>
      <c r="K323" s="208"/>
      <c r="L323" s="208"/>
      <c r="M323" s="208"/>
      <c r="N323" s="208"/>
      <c r="O323" s="208"/>
      <c r="P323" s="209"/>
      <c r="Q323" s="160"/>
      <c r="R323" s="120"/>
      <c r="S323" s="160"/>
      <c r="T323" s="160"/>
      <c r="U323" s="96"/>
    </row>
    <row r="324" spans="1:21" ht="18.75">
      <c r="A324" s="126"/>
      <c r="B324" s="207" t="s">
        <v>3166</v>
      </c>
      <c r="C324" s="208"/>
      <c r="D324" s="208"/>
      <c r="E324" s="208"/>
      <c r="F324" s="208"/>
      <c r="G324" s="208"/>
      <c r="H324" s="208"/>
      <c r="I324" s="208"/>
      <c r="J324" s="208"/>
      <c r="K324" s="208"/>
      <c r="L324" s="208"/>
      <c r="M324" s="208"/>
      <c r="N324" s="208"/>
      <c r="O324" s="208"/>
      <c r="P324" s="209"/>
      <c r="Q324" s="160"/>
      <c r="R324" s="120"/>
      <c r="S324" s="160"/>
      <c r="T324" s="160"/>
      <c r="U324" s="96"/>
    </row>
    <row r="325" spans="1:21" ht="18.75">
      <c r="A325" s="126"/>
      <c r="B325" s="207" t="s">
        <v>3167</v>
      </c>
      <c r="C325" s="208"/>
      <c r="D325" s="208"/>
      <c r="E325" s="208"/>
      <c r="F325" s="208"/>
      <c r="G325" s="208"/>
      <c r="H325" s="208"/>
      <c r="I325" s="208"/>
      <c r="J325" s="208"/>
      <c r="K325" s="208"/>
      <c r="L325" s="208"/>
      <c r="M325" s="208"/>
      <c r="N325" s="208"/>
      <c r="O325" s="208"/>
      <c r="P325" s="209"/>
      <c r="Q325" s="160"/>
      <c r="R325" s="120"/>
      <c r="S325" s="160"/>
      <c r="T325" s="160"/>
      <c r="U325" s="96"/>
    </row>
    <row r="326" spans="1:21" ht="18.75">
      <c r="A326" s="126"/>
      <c r="B326" s="207" t="s">
        <v>3168</v>
      </c>
      <c r="C326" s="208"/>
      <c r="D326" s="208"/>
      <c r="E326" s="208"/>
      <c r="F326" s="208"/>
      <c r="G326" s="208"/>
      <c r="H326" s="208"/>
      <c r="I326" s="208"/>
      <c r="J326" s="208"/>
      <c r="K326" s="208"/>
      <c r="L326" s="208"/>
      <c r="M326" s="208"/>
      <c r="N326" s="208"/>
      <c r="O326" s="208"/>
      <c r="P326" s="209"/>
      <c r="Q326" s="160"/>
      <c r="R326" s="120"/>
      <c r="S326" s="160"/>
      <c r="T326" s="160"/>
      <c r="U326" s="96"/>
    </row>
    <row r="327" spans="1:21" ht="18.75">
      <c r="A327" s="126"/>
      <c r="B327" s="207" t="s">
        <v>3169</v>
      </c>
      <c r="C327" s="208"/>
      <c r="D327" s="208"/>
      <c r="E327" s="208"/>
      <c r="F327" s="208"/>
      <c r="G327" s="208"/>
      <c r="H327" s="208"/>
      <c r="I327" s="208"/>
      <c r="J327" s="208"/>
      <c r="K327" s="208"/>
      <c r="L327" s="208"/>
      <c r="M327" s="208"/>
      <c r="N327" s="208"/>
      <c r="O327" s="208"/>
      <c r="P327" s="209"/>
      <c r="Q327" s="160"/>
      <c r="R327" s="120"/>
      <c r="S327" s="160"/>
      <c r="T327" s="160"/>
      <c r="U327" s="96"/>
    </row>
    <row r="328" spans="1:21" ht="18.75">
      <c r="B328" s="207" t="s">
        <v>3170</v>
      </c>
      <c r="C328" s="208"/>
      <c r="D328" s="208"/>
      <c r="E328" s="208"/>
      <c r="F328" s="208"/>
      <c r="G328" s="208"/>
      <c r="H328" s="208"/>
      <c r="I328" s="208"/>
      <c r="J328" s="208"/>
      <c r="K328" s="208"/>
      <c r="L328" s="208"/>
      <c r="M328" s="208"/>
      <c r="N328" s="208"/>
      <c r="O328" s="208"/>
      <c r="P328" s="209"/>
    </row>
    <row r="329" spans="1:21" ht="18.75">
      <c r="B329" s="207" t="s">
        <v>3171</v>
      </c>
      <c r="C329" s="208"/>
      <c r="D329" s="208"/>
      <c r="E329" s="208"/>
      <c r="F329" s="208"/>
      <c r="G329" s="208"/>
      <c r="H329" s="208"/>
      <c r="I329" s="208"/>
      <c r="J329" s="208"/>
      <c r="K329" s="208"/>
      <c r="L329" s="208"/>
      <c r="M329" s="208"/>
      <c r="N329" s="208"/>
      <c r="O329" s="208"/>
      <c r="P329" s="209"/>
    </row>
    <row r="330" spans="1:21" ht="18.75">
      <c r="B330" s="207" t="s">
        <v>3172</v>
      </c>
      <c r="C330" s="208"/>
      <c r="D330" s="208"/>
      <c r="E330" s="208"/>
      <c r="F330" s="208"/>
      <c r="G330" s="208"/>
      <c r="H330" s="208"/>
      <c r="I330" s="208"/>
      <c r="J330" s="208"/>
      <c r="K330" s="208"/>
      <c r="L330" s="208"/>
      <c r="M330" s="208"/>
      <c r="N330" s="208"/>
      <c r="O330" s="208"/>
      <c r="P330" s="209"/>
    </row>
    <row r="331" spans="1:21" ht="18.75">
      <c r="B331" s="207" t="s">
        <v>3173</v>
      </c>
      <c r="C331" s="208"/>
      <c r="D331" s="208"/>
      <c r="E331" s="208"/>
      <c r="F331" s="208"/>
      <c r="G331" s="208"/>
      <c r="H331" s="208"/>
      <c r="I331" s="208"/>
      <c r="J331" s="208"/>
      <c r="K331" s="208"/>
      <c r="L331" s="208"/>
      <c r="M331" s="208"/>
      <c r="N331" s="208"/>
      <c r="O331" s="208"/>
      <c r="P331" s="209"/>
    </row>
    <row r="332" spans="1:21" ht="18.75">
      <c r="B332" s="207" t="s">
        <v>3174</v>
      </c>
      <c r="C332" s="208"/>
      <c r="D332" s="208"/>
      <c r="E332" s="208"/>
      <c r="F332" s="208"/>
      <c r="G332" s="208"/>
      <c r="H332" s="208"/>
      <c r="I332" s="208"/>
      <c r="J332" s="208"/>
      <c r="K332" s="208"/>
      <c r="L332" s="208"/>
      <c r="M332" s="208"/>
      <c r="N332" s="208"/>
      <c r="O332" s="208"/>
      <c r="P332" s="209"/>
    </row>
    <row r="333" spans="1:21" ht="18.75">
      <c r="B333" s="207" t="s">
        <v>3175</v>
      </c>
      <c r="C333" s="208"/>
      <c r="D333" s="208"/>
      <c r="E333" s="208"/>
      <c r="F333" s="208"/>
      <c r="G333" s="208"/>
      <c r="H333" s="208"/>
      <c r="I333" s="208"/>
      <c r="J333" s="208"/>
      <c r="K333" s="208"/>
      <c r="L333" s="208"/>
      <c r="M333" s="208"/>
      <c r="N333" s="208"/>
      <c r="O333" s="208"/>
      <c r="P333" s="209"/>
    </row>
    <row r="334" spans="1:21" ht="18.75">
      <c r="B334" s="207" t="s">
        <v>3176</v>
      </c>
      <c r="C334" s="208"/>
      <c r="D334" s="208"/>
      <c r="E334" s="208"/>
      <c r="F334" s="208"/>
      <c r="G334" s="208"/>
      <c r="H334" s="208"/>
      <c r="I334" s="208"/>
      <c r="J334" s="208"/>
      <c r="K334" s="208"/>
      <c r="L334" s="208"/>
      <c r="M334" s="208"/>
      <c r="N334" s="208"/>
      <c r="O334" s="208"/>
      <c r="P334" s="209"/>
    </row>
    <row r="335" spans="1:21" ht="18.75">
      <c r="B335" s="207" t="s">
        <v>3177</v>
      </c>
      <c r="C335" s="208"/>
      <c r="D335" s="208"/>
      <c r="E335" s="208"/>
      <c r="F335" s="208"/>
      <c r="G335" s="208"/>
      <c r="H335" s="208"/>
      <c r="I335" s="208"/>
      <c r="J335" s="208"/>
      <c r="K335" s="208"/>
      <c r="L335" s="208"/>
      <c r="M335" s="208"/>
      <c r="N335" s="208"/>
      <c r="O335" s="208"/>
      <c r="P335" s="209"/>
    </row>
    <row r="336" spans="1:21" ht="18.75">
      <c r="B336" s="207" t="s">
        <v>3188</v>
      </c>
      <c r="C336" s="208"/>
      <c r="D336" s="208"/>
      <c r="E336" s="208"/>
      <c r="F336" s="208"/>
      <c r="G336" s="208"/>
      <c r="H336" s="208"/>
      <c r="I336" s="208"/>
      <c r="J336" s="208"/>
      <c r="K336" s="208"/>
      <c r="L336" s="208"/>
      <c r="M336" s="208"/>
      <c r="N336" s="208"/>
      <c r="O336" s="208"/>
      <c r="P336" s="209"/>
    </row>
    <row r="337" spans="2:16" ht="18.75">
      <c r="B337" s="207" t="s">
        <v>3178</v>
      </c>
      <c r="C337" s="208"/>
      <c r="D337" s="208"/>
      <c r="E337" s="208"/>
      <c r="F337" s="208"/>
      <c r="G337" s="208"/>
      <c r="H337" s="208"/>
      <c r="I337" s="208"/>
      <c r="J337" s="208"/>
      <c r="K337" s="208"/>
      <c r="L337" s="208"/>
      <c r="M337" s="208"/>
      <c r="N337" s="208"/>
      <c r="O337" s="208"/>
      <c r="P337" s="209"/>
    </row>
    <row r="338" spans="2:16" ht="18.75">
      <c r="B338" s="207" t="s">
        <v>3179</v>
      </c>
      <c r="C338" s="208"/>
      <c r="D338" s="208"/>
      <c r="E338" s="208"/>
      <c r="F338" s="208"/>
      <c r="G338" s="208"/>
      <c r="H338" s="208"/>
      <c r="I338" s="208"/>
      <c r="J338" s="208"/>
      <c r="K338" s="208"/>
      <c r="L338" s="208"/>
      <c r="M338" s="208"/>
      <c r="N338" s="208"/>
      <c r="O338" s="208"/>
      <c r="P338" s="209"/>
    </row>
    <row r="339" spans="2:16">
      <c r="E339" s="148"/>
      <c r="F339" s="153"/>
    </row>
    <row r="340" spans="2:16">
      <c r="E340" s="148"/>
      <c r="F340" s="153"/>
    </row>
    <row r="341" spans="2:16">
      <c r="E341" s="148"/>
      <c r="F341" s="153"/>
    </row>
  </sheetData>
  <sortState ref="A5:P317">
    <sortCondition descending="1" ref="P5:P317"/>
  </sortState>
  <mergeCells count="34">
    <mergeCell ref="S2:S4"/>
    <mergeCell ref="T2:T4"/>
    <mergeCell ref="Q2:Q4"/>
    <mergeCell ref="R2:R4"/>
    <mergeCell ref="A1:P1"/>
    <mergeCell ref="A2:A4"/>
    <mergeCell ref="B2:B4"/>
    <mergeCell ref="C2:C4"/>
    <mergeCell ref="D2:D4"/>
    <mergeCell ref="E2:E4"/>
    <mergeCell ref="F2:F4"/>
    <mergeCell ref="G2:O2"/>
    <mergeCell ref="G3:K3"/>
    <mergeCell ref="M3:O3"/>
    <mergeCell ref="B319:P319"/>
    <mergeCell ref="B320:P320"/>
    <mergeCell ref="B321:P321"/>
    <mergeCell ref="B322:P322"/>
    <mergeCell ref="B323:P323"/>
    <mergeCell ref="B324:P324"/>
    <mergeCell ref="B325:P325"/>
    <mergeCell ref="B326:P326"/>
    <mergeCell ref="B327:P327"/>
    <mergeCell ref="B328:P328"/>
    <mergeCell ref="B329:P329"/>
    <mergeCell ref="B330:P330"/>
    <mergeCell ref="B331:P331"/>
    <mergeCell ref="B332:P332"/>
    <mergeCell ref="B333:P333"/>
    <mergeCell ref="B334:P334"/>
    <mergeCell ref="B335:P335"/>
    <mergeCell ref="B336:P336"/>
    <mergeCell ref="B337:P337"/>
    <mergeCell ref="B338:P338"/>
  </mergeCells>
  <pageMargins left="0.7" right="0.7" top="0.75" bottom="0.75" header="0.3" footer="0.3"/>
  <pageSetup paperSize="9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7"/>
  <sheetViews>
    <sheetView topLeftCell="A208" zoomScale="75" zoomScaleNormal="75" workbookViewId="0">
      <selection activeCell="R232" sqref="R232"/>
    </sheetView>
  </sheetViews>
  <sheetFormatPr defaultColWidth="9.140625" defaultRowHeight="15.75"/>
  <cols>
    <col min="1" max="1" width="5.7109375" style="115" customWidth="1"/>
    <col min="2" max="2" width="25.140625" style="143" customWidth="1"/>
    <col min="3" max="3" width="9.140625" style="154"/>
    <col min="4" max="4" width="29.42578125" style="143" customWidth="1"/>
    <col min="5" max="5" width="9.140625" style="3"/>
    <col min="6" max="6" width="24.5703125" style="143" customWidth="1"/>
    <col min="7" max="7" width="8.140625" style="115" bestFit="1" customWidth="1"/>
    <col min="8" max="8" width="12.42578125" style="115" hidden="1" customWidth="1"/>
    <col min="9" max="9" width="13.140625" style="115" customWidth="1"/>
    <col min="10" max="10" width="11.5703125" style="115" hidden="1" customWidth="1"/>
    <col min="11" max="11" width="13.7109375" style="115" customWidth="1"/>
    <col min="12" max="12" width="0.7109375" style="115" hidden="1" customWidth="1"/>
    <col min="13" max="13" width="11.5703125" style="115" bestFit="1" customWidth="1"/>
    <col min="14" max="14" width="13.42578125" style="115" bestFit="1" customWidth="1"/>
    <col min="15" max="15" width="13.85546875" style="115" bestFit="1" customWidth="1"/>
    <col min="16" max="16" width="13.140625" style="115" bestFit="1" customWidth="1"/>
    <col min="17" max="18" width="9.140625" style="2"/>
    <col min="19" max="19" width="7.140625" style="2" customWidth="1"/>
    <col min="20" max="20" width="14.42578125" style="2" customWidth="1"/>
    <col min="21" max="16384" width="9.140625" style="2"/>
  </cols>
  <sheetData>
    <row r="1" spans="1:20" ht="30" customHeight="1">
      <c r="A1" s="189" t="s">
        <v>10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61"/>
      <c r="R1" s="61"/>
      <c r="S1" s="61"/>
      <c r="T1" s="61"/>
    </row>
    <row r="2" spans="1:20" ht="31.5">
      <c r="A2" s="197" t="s">
        <v>0</v>
      </c>
      <c r="B2" s="203" t="s">
        <v>9</v>
      </c>
      <c r="C2" s="212" t="s">
        <v>1</v>
      </c>
      <c r="D2" s="203" t="s">
        <v>2</v>
      </c>
      <c r="E2" s="186" t="s">
        <v>3</v>
      </c>
      <c r="F2" s="203" t="s">
        <v>4</v>
      </c>
      <c r="G2" s="206"/>
      <c r="H2" s="206"/>
      <c r="I2" s="206"/>
      <c r="J2" s="206"/>
      <c r="K2" s="206"/>
      <c r="L2" s="206"/>
      <c r="M2" s="206"/>
      <c r="N2" s="206"/>
      <c r="O2" s="206"/>
      <c r="P2" s="131" t="s">
        <v>6</v>
      </c>
      <c r="Q2" s="186" t="s">
        <v>18</v>
      </c>
      <c r="R2" s="186" t="s">
        <v>5</v>
      </c>
      <c r="S2" s="186" t="s">
        <v>8</v>
      </c>
      <c r="T2" s="186" t="s">
        <v>7</v>
      </c>
    </row>
    <row r="3" spans="1:20">
      <c r="A3" s="198"/>
      <c r="B3" s="204"/>
      <c r="C3" s="213"/>
      <c r="D3" s="204"/>
      <c r="E3" s="187"/>
      <c r="F3" s="204"/>
      <c r="G3" s="206" t="s">
        <v>14</v>
      </c>
      <c r="H3" s="206"/>
      <c r="I3" s="206"/>
      <c r="J3" s="206"/>
      <c r="K3" s="206"/>
      <c r="L3" s="131"/>
      <c r="M3" s="206" t="s">
        <v>16</v>
      </c>
      <c r="N3" s="206"/>
      <c r="O3" s="206"/>
      <c r="P3" s="131"/>
      <c r="Q3" s="187"/>
      <c r="R3" s="187"/>
      <c r="S3" s="187"/>
      <c r="T3" s="187"/>
    </row>
    <row r="4" spans="1:20" ht="31.5">
      <c r="A4" s="199"/>
      <c r="B4" s="205"/>
      <c r="C4" s="214"/>
      <c r="D4" s="205"/>
      <c r="E4" s="188"/>
      <c r="F4" s="205"/>
      <c r="G4" s="131" t="s">
        <v>11</v>
      </c>
      <c r="H4" s="131"/>
      <c r="I4" s="131" t="s">
        <v>12</v>
      </c>
      <c r="J4" s="131"/>
      <c r="K4" s="131" t="s">
        <v>17</v>
      </c>
      <c r="L4" s="131"/>
      <c r="M4" s="131" t="s">
        <v>11</v>
      </c>
      <c r="N4" s="131" t="s">
        <v>12</v>
      </c>
      <c r="O4" s="131" t="s">
        <v>15</v>
      </c>
      <c r="P4" s="131" t="s">
        <v>19</v>
      </c>
      <c r="Q4" s="188"/>
      <c r="R4" s="188"/>
      <c r="S4" s="188"/>
      <c r="T4" s="188"/>
    </row>
    <row r="5" spans="1:20" ht="31.5" customHeight="1">
      <c r="A5" s="37">
        <v>1</v>
      </c>
      <c r="B5" s="28" t="s">
        <v>112</v>
      </c>
      <c r="C5" s="35" t="s">
        <v>1376</v>
      </c>
      <c r="D5" s="28" t="s">
        <v>3157</v>
      </c>
      <c r="E5" s="23">
        <v>7</v>
      </c>
      <c r="F5" s="28" t="s">
        <v>101</v>
      </c>
      <c r="G5" s="30">
        <v>27.5</v>
      </c>
      <c r="H5" s="19"/>
      <c r="I5" s="30">
        <v>10</v>
      </c>
      <c r="J5" s="19"/>
      <c r="K5" s="30">
        <v>0.25</v>
      </c>
      <c r="L5" s="19"/>
      <c r="M5" s="11">
        <f t="shared" ref="M5:M68" si="0">IF(G5&lt;&gt;30,(30*G5)/MAX(G$5:G$226),30)</f>
        <v>29.464285714285715</v>
      </c>
      <c r="N5" s="11">
        <f t="shared" ref="N5:N68" si="1">IF(I5&lt;&gt;"",IF(I5=0,0,(10*I5)/MAX(I$5:I$222)),"0")</f>
        <v>10</v>
      </c>
      <c r="O5" s="11">
        <f t="shared" ref="O5:O68" si="2">IF(K5&lt;&gt;60,60/(MAX(K$5:K$226)-SMALL(K$5:K$226,COUNTIF(K$5:K$226,"&lt;=0")+1))*(MAX(K$5:K$226)-K5),60)</f>
        <v>60</v>
      </c>
      <c r="P5" s="11">
        <f t="shared" ref="P5:P68" si="3">M5+N5+O5</f>
        <v>99.464285714285722</v>
      </c>
      <c r="Q5" s="17"/>
      <c r="R5" s="11">
        <v>99.464285714285722</v>
      </c>
      <c r="S5" s="19">
        <v>1</v>
      </c>
      <c r="T5" s="17" t="s">
        <v>3251</v>
      </c>
    </row>
    <row r="6" spans="1:20" s="59" customFormat="1" ht="31.5" customHeight="1">
      <c r="A6" s="37">
        <v>2</v>
      </c>
      <c r="B6" s="28" t="s">
        <v>228</v>
      </c>
      <c r="C6" s="37" t="s">
        <v>1978</v>
      </c>
      <c r="D6" s="28" t="s">
        <v>203</v>
      </c>
      <c r="E6" s="23">
        <v>8</v>
      </c>
      <c r="F6" s="28" t="s">
        <v>204</v>
      </c>
      <c r="G6" s="19">
        <v>28</v>
      </c>
      <c r="H6" s="19"/>
      <c r="I6" s="19">
        <v>9.5</v>
      </c>
      <c r="J6" s="19"/>
      <c r="K6" s="19">
        <v>0.33</v>
      </c>
      <c r="L6" s="19"/>
      <c r="M6" s="11">
        <f t="shared" si="0"/>
        <v>30</v>
      </c>
      <c r="N6" s="11">
        <f t="shared" si="1"/>
        <v>9.5</v>
      </c>
      <c r="O6" s="11">
        <f t="shared" si="2"/>
        <v>59.451428571428565</v>
      </c>
      <c r="P6" s="11">
        <f t="shared" si="3"/>
        <v>98.951428571428565</v>
      </c>
      <c r="Q6" s="17"/>
      <c r="R6" s="11">
        <v>98.951428571428565</v>
      </c>
      <c r="S6" s="19">
        <v>2</v>
      </c>
      <c r="T6" s="17" t="s">
        <v>3251</v>
      </c>
    </row>
    <row r="7" spans="1:20" s="59" customFormat="1" ht="31.5" customHeight="1">
      <c r="A7" s="37">
        <v>3</v>
      </c>
      <c r="B7" s="28" t="s">
        <v>114</v>
      </c>
      <c r="C7" s="35" t="s">
        <v>1373</v>
      </c>
      <c r="D7" s="28" t="s">
        <v>3157</v>
      </c>
      <c r="E7" s="23">
        <v>7</v>
      </c>
      <c r="F7" s="28" t="s">
        <v>107</v>
      </c>
      <c r="G7" s="30">
        <v>27.5</v>
      </c>
      <c r="H7" s="19"/>
      <c r="I7" s="30">
        <v>8</v>
      </c>
      <c r="J7" s="19"/>
      <c r="K7" s="30">
        <v>0.35</v>
      </c>
      <c r="L7" s="19"/>
      <c r="M7" s="11">
        <f t="shared" si="0"/>
        <v>29.464285714285715</v>
      </c>
      <c r="N7" s="11">
        <f t="shared" si="1"/>
        <v>8</v>
      </c>
      <c r="O7" s="11">
        <f t="shared" si="2"/>
        <v>59.314285714285717</v>
      </c>
      <c r="P7" s="11">
        <f t="shared" si="3"/>
        <v>96.778571428571439</v>
      </c>
      <c r="Q7" s="17"/>
      <c r="R7" s="11">
        <v>96.778571428571439</v>
      </c>
      <c r="S7" s="19">
        <v>3</v>
      </c>
      <c r="T7" s="17" t="s">
        <v>3251</v>
      </c>
    </row>
    <row r="8" spans="1:20" ht="32.25" customHeight="1">
      <c r="A8" s="37">
        <v>4</v>
      </c>
      <c r="B8" s="28" t="s">
        <v>113</v>
      </c>
      <c r="C8" s="35" t="s">
        <v>1375</v>
      </c>
      <c r="D8" s="28" t="s">
        <v>3157</v>
      </c>
      <c r="E8" s="23">
        <v>7</v>
      </c>
      <c r="F8" s="28" t="s">
        <v>105</v>
      </c>
      <c r="G8" s="30">
        <v>26</v>
      </c>
      <c r="H8" s="19"/>
      <c r="I8" s="30">
        <v>9</v>
      </c>
      <c r="J8" s="19"/>
      <c r="K8" s="30">
        <v>0.28999999999999998</v>
      </c>
      <c r="L8" s="19"/>
      <c r="M8" s="11">
        <f t="shared" si="0"/>
        <v>27.857142857142858</v>
      </c>
      <c r="N8" s="11">
        <f t="shared" si="1"/>
        <v>9</v>
      </c>
      <c r="O8" s="11">
        <f t="shared" si="2"/>
        <v>59.72571428571429</v>
      </c>
      <c r="P8" s="11">
        <f t="shared" si="3"/>
        <v>96.582857142857151</v>
      </c>
      <c r="Q8" s="17"/>
      <c r="R8" s="11">
        <v>96.582857142857151</v>
      </c>
      <c r="S8" s="19">
        <v>4</v>
      </c>
      <c r="T8" s="17" t="s">
        <v>3251</v>
      </c>
    </row>
    <row r="9" spans="1:20" s="59" customFormat="1" ht="32.25" customHeight="1">
      <c r="A9" s="37">
        <v>5</v>
      </c>
      <c r="B9" s="28" t="s">
        <v>215</v>
      </c>
      <c r="C9" s="30" t="s">
        <v>1434</v>
      </c>
      <c r="D9" s="28" t="s">
        <v>203</v>
      </c>
      <c r="E9" s="23">
        <v>7</v>
      </c>
      <c r="F9" s="28" t="s">
        <v>208</v>
      </c>
      <c r="G9" s="30">
        <v>27</v>
      </c>
      <c r="H9" s="19"/>
      <c r="I9" s="30">
        <v>8</v>
      </c>
      <c r="J9" s="19"/>
      <c r="K9" s="30">
        <v>0.33</v>
      </c>
      <c r="L9" s="19"/>
      <c r="M9" s="11">
        <f t="shared" si="0"/>
        <v>28.928571428571427</v>
      </c>
      <c r="N9" s="11">
        <f t="shared" si="1"/>
        <v>8</v>
      </c>
      <c r="O9" s="11">
        <f t="shared" si="2"/>
        <v>59.451428571428565</v>
      </c>
      <c r="P9" s="11">
        <f t="shared" si="3"/>
        <v>96.38</v>
      </c>
      <c r="Q9" s="17"/>
      <c r="R9" s="11">
        <v>96.38</v>
      </c>
      <c r="S9" s="19">
        <v>5</v>
      </c>
      <c r="T9" s="17" t="s">
        <v>3251</v>
      </c>
    </row>
    <row r="10" spans="1:20" ht="33" customHeight="1">
      <c r="A10" s="37">
        <v>6</v>
      </c>
      <c r="B10" s="28" t="s">
        <v>356</v>
      </c>
      <c r="C10" s="30" t="s">
        <v>1916</v>
      </c>
      <c r="D10" s="28" t="s">
        <v>336</v>
      </c>
      <c r="E10" s="23">
        <v>8</v>
      </c>
      <c r="F10" s="28" t="s">
        <v>339</v>
      </c>
      <c r="G10" s="30">
        <v>25</v>
      </c>
      <c r="H10" s="19"/>
      <c r="I10" s="30">
        <v>10</v>
      </c>
      <c r="J10" s="19"/>
      <c r="K10" s="30">
        <v>0.32</v>
      </c>
      <c r="L10" s="19"/>
      <c r="M10" s="11">
        <f t="shared" si="0"/>
        <v>26.785714285714285</v>
      </c>
      <c r="N10" s="11">
        <f t="shared" si="1"/>
        <v>10</v>
      </c>
      <c r="O10" s="11">
        <f t="shared" si="2"/>
        <v>59.519999999999996</v>
      </c>
      <c r="P10" s="11">
        <f t="shared" si="3"/>
        <v>96.305714285714288</v>
      </c>
      <c r="Q10" s="17"/>
      <c r="R10" s="11">
        <v>96.305714285714288</v>
      </c>
      <c r="S10" s="19">
        <v>6</v>
      </c>
      <c r="T10" s="17" t="s">
        <v>3251</v>
      </c>
    </row>
    <row r="11" spans="1:20" ht="32.25" customHeight="1">
      <c r="A11" s="37">
        <v>7</v>
      </c>
      <c r="B11" s="28" t="s">
        <v>125</v>
      </c>
      <c r="C11" s="35" t="s">
        <v>1900</v>
      </c>
      <c r="D11" s="28" t="s">
        <v>3157</v>
      </c>
      <c r="E11" s="23">
        <v>8</v>
      </c>
      <c r="F11" s="28" t="s">
        <v>101</v>
      </c>
      <c r="G11" s="30">
        <v>25</v>
      </c>
      <c r="H11" s="19"/>
      <c r="I11" s="30">
        <v>9</v>
      </c>
      <c r="J11" s="19"/>
      <c r="K11" s="30">
        <v>0.27</v>
      </c>
      <c r="L11" s="19"/>
      <c r="M11" s="11">
        <f t="shared" si="0"/>
        <v>26.785714285714285</v>
      </c>
      <c r="N11" s="11">
        <f t="shared" si="1"/>
        <v>9</v>
      </c>
      <c r="O11" s="11">
        <f t="shared" si="2"/>
        <v>59.862857142857145</v>
      </c>
      <c r="P11" s="11">
        <f t="shared" si="3"/>
        <v>95.648571428571429</v>
      </c>
      <c r="Q11" s="17"/>
      <c r="R11" s="11">
        <v>95.648571428571429</v>
      </c>
      <c r="S11" s="19">
        <v>7</v>
      </c>
      <c r="T11" s="17" t="s">
        <v>3251</v>
      </c>
    </row>
    <row r="12" spans="1:20" ht="33" customHeight="1">
      <c r="A12" s="37">
        <v>8</v>
      </c>
      <c r="B12" s="28" t="s">
        <v>361</v>
      </c>
      <c r="C12" s="35" t="s">
        <v>1917</v>
      </c>
      <c r="D12" s="28" t="s">
        <v>336</v>
      </c>
      <c r="E12" s="23">
        <v>8</v>
      </c>
      <c r="F12" s="28" t="s">
        <v>339</v>
      </c>
      <c r="G12" s="30">
        <v>25</v>
      </c>
      <c r="H12" s="19"/>
      <c r="I12" s="30">
        <v>9.6999999999999993</v>
      </c>
      <c r="J12" s="19"/>
      <c r="K12" s="30">
        <v>0.41</v>
      </c>
      <c r="L12" s="19"/>
      <c r="M12" s="11">
        <f t="shared" si="0"/>
        <v>26.785714285714285</v>
      </c>
      <c r="N12" s="11">
        <f t="shared" si="1"/>
        <v>9.6999999999999993</v>
      </c>
      <c r="O12" s="11">
        <f t="shared" si="2"/>
        <v>58.902857142857137</v>
      </c>
      <c r="P12" s="11">
        <f t="shared" si="3"/>
        <v>95.388571428571424</v>
      </c>
      <c r="Q12" s="17"/>
      <c r="R12" s="11">
        <v>95.388571428571424</v>
      </c>
      <c r="S12" s="19">
        <v>8</v>
      </c>
      <c r="T12" s="17" t="s">
        <v>3251</v>
      </c>
    </row>
    <row r="13" spans="1:20" ht="33" customHeight="1">
      <c r="A13" s="37">
        <v>9</v>
      </c>
      <c r="B13" s="28" t="s">
        <v>124</v>
      </c>
      <c r="C13" s="35" t="s">
        <v>1795</v>
      </c>
      <c r="D13" s="28" t="s">
        <v>3157</v>
      </c>
      <c r="E13" s="23">
        <v>8</v>
      </c>
      <c r="F13" s="28" t="s">
        <v>101</v>
      </c>
      <c r="G13" s="30">
        <v>24.5</v>
      </c>
      <c r="H13" s="19"/>
      <c r="I13" s="30">
        <v>9</v>
      </c>
      <c r="J13" s="19"/>
      <c r="K13" s="30">
        <v>0.27</v>
      </c>
      <c r="L13" s="19"/>
      <c r="M13" s="11">
        <f t="shared" si="0"/>
        <v>26.25</v>
      </c>
      <c r="N13" s="11">
        <f t="shared" si="1"/>
        <v>9</v>
      </c>
      <c r="O13" s="11">
        <f t="shared" si="2"/>
        <v>59.862857142857145</v>
      </c>
      <c r="P13" s="11">
        <f t="shared" si="3"/>
        <v>95.112857142857138</v>
      </c>
      <c r="Q13" s="17"/>
      <c r="R13" s="11">
        <v>95.112857142857138</v>
      </c>
      <c r="S13" s="19">
        <v>9</v>
      </c>
      <c r="T13" s="17" t="s">
        <v>3251</v>
      </c>
    </row>
    <row r="14" spans="1:20" ht="31.5">
      <c r="A14" s="37">
        <v>10</v>
      </c>
      <c r="B14" s="28" t="s">
        <v>123</v>
      </c>
      <c r="C14" s="35" t="s">
        <v>1902</v>
      </c>
      <c r="D14" s="28" t="s">
        <v>3157</v>
      </c>
      <c r="E14" s="23">
        <v>8</v>
      </c>
      <c r="F14" s="28" t="s">
        <v>116</v>
      </c>
      <c r="G14" s="30">
        <v>24</v>
      </c>
      <c r="H14" s="19"/>
      <c r="I14" s="30">
        <v>9</v>
      </c>
      <c r="J14" s="19"/>
      <c r="K14" s="30">
        <v>0.37</v>
      </c>
      <c r="L14" s="19"/>
      <c r="M14" s="11">
        <f t="shared" si="0"/>
        <v>25.714285714285715</v>
      </c>
      <c r="N14" s="11">
        <f t="shared" si="1"/>
        <v>9</v>
      </c>
      <c r="O14" s="11">
        <f t="shared" si="2"/>
        <v>59.177142857142861</v>
      </c>
      <c r="P14" s="11">
        <f t="shared" si="3"/>
        <v>93.891428571428577</v>
      </c>
      <c r="Q14" s="17"/>
      <c r="R14" s="11">
        <v>93.891428571428577</v>
      </c>
      <c r="S14" s="19">
        <v>10</v>
      </c>
      <c r="T14" s="17" t="s">
        <v>3251</v>
      </c>
    </row>
    <row r="15" spans="1:20" ht="31.5">
      <c r="A15" s="37">
        <v>11</v>
      </c>
      <c r="B15" s="133" t="s">
        <v>398</v>
      </c>
      <c r="C15" s="30" t="s">
        <v>1959</v>
      </c>
      <c r="D15" s="28" t="s">
        <v>3200</v>
      </c>
      <c r="E15" s="32">
        <v>8</v>
      </c>
      <c r="F15" s="133" t="s">
        <v>384</v>
      </c>
      <c r="G15" s="30">
        <v>24</v>
      </c>
      <c r="H15" s="19"/>
      <c r="I15" s="30">
        <v>9</v>
      </c>
      <c r="J15" s="19"/>
      <c r="K15" s="30">
        <v>0.4</v>
      </c>
      <c r="L15" s="19"/>
      <c r="M15" s="11">
        <f t="shared" si="0"/>
        <v>25.714285714285715</v>
      </c>
      <c r="N15" s="11">
        <f t="shared" si="1"/>
        <v>9</v>
      </c>
      <c r="O15" s="11">
        <f t="shared" si="2"/>
        <v>58.971428571428568</v>
      </c>
      <c r="P15" s="11">
        <f t="shared" si="3"/>
        <v>93.685714285714283</v>
      </c>
      <c r="Q15" s="17"/>
      <c r="R15" s="11">
        <v>93.685714285714283</v>
      </c>
      <c r="S15" s="19">
        <v>11</v>
      </c>
      <c r="T15" s="17" t="s">
        <v>3251</v>
      </c>
    </row>
    <row r="16" spans="1:20" ht="31.5">
      <c r="A16" s="37">
        <v>12</v>
      </c>
      <c r="B16" s="28" t="s">
        <v>3240</v>
      </c>
      <c r="C16" s="35" t="s">
        <v>1436</v>
      </c>
      <c r="D16" s="28" t="s">
        <v>203</v>
      </c>
      <c r="E16" s="23">
        <v>7</v>
      </c>
      <c r="F16" s="28" t="s">
        <v>208</v>
      </c>
      <c r="G16" s="30">
        <v>25</v>
      </c>
      <c r="H16" s="19"/>
      <c r="I16" s="19">
        <v>9</v>
      </c>
      <c r="J16" s="19"/>
      <c r="K16" s="19">
        <v>0.56000000000000005</v>
      </c>
      <c r="L16" s="19"/>
      <c r="M16" s="11">
        <f t="shared" si="0"/>
        <v>26.785714285714285</v>
      </c>
      <c r="N16" s="11">
        <f t="shared" si="1"/>
        <v>9</v>
      </c>
      <c r="O16" s="11">
        <f t="shared" si="2"/>
        <v>57.874285714285705</v>
      </c>
      <c r="P16" s="11">
        <f t="shared" si="3"/>
        <v>93.66</v>
      </c>
      <c r="Q16" s="17"/>
      <c r="R16" s="11">
        <v>93.66</v>
      </c>
      <c r="S16" s="19">
        <v>11</v>
      </c>
      <c r="T16" s="17" t="s">
        <v>3251</v>
      </c>
    </row>
    <row r="17" spans="1:20" ht="31.5">
      <c r="A17" s="37">
        <v>13</v>
      </c>
      <c r="B17" s="28" t="s">
        <v>1211</v>
      </c>
      <c r="C17" s="35" t="s">
        <v>1989</v>
      </c>
      <c r="D17" s="28" t="s">
        <v>1201</v>
      </c>
      <c r="E17" s="23">
        <v>8</v>
      </c>
      <c r="F17" s="28" t="s">
        <v>1205</v>
      </c>
      <c r="G17" s="30">
        <v>24</v>
      </c>
      <c r="H17" s="19"/>
      <c r="I17" s="30">
        <v>10</v>
      </c>
      <c r="J17" s="19"/>
      <c r="K17" s="30">
        <v>0.57999999999999996</v>
      </c>
      <c r="L17" s="19"/>
      <c r="M17" s="11">
        <f t="shared" si="0"/>
        <v>25.714285714285715</v>
      </c>
      <c r="N17" s="11">
        <f t="shared" si="1"/>
        <v>10</v>
      </c>
      <c r="O17" s="11">
        <f t="shared" si="2"/>
        <v>57.737142857142857</v>
      </c>
      <c r="P17" s="11">
        <f t="shared" si="3"/>
        <v>93.451428571428579</v>
      </c>
      <c r="Q17" s="17"/>
      <c r="R17" s="11">
        <v>93.451428571428579</v>
      </c>
      <c r="S17" s="19">
        <v>12</v>
      </c>
      <c r="T17" s="17" t="s">
        <v>3251</v>
      </c>
    </row>
    <row r="18" spans="1:20" ht="31.5">
      <c r="A18" s="37">
        <v>14</v>
      </c>
      <c r="B18" s="28" t="s">
        <v>1026</v>
      </c>
      <c r="C18" s="35" t="s">
        <v>1976</v>
      </c>
      <c r="D18" s="28" t="s">
        <v>3212</v>
      </c>
      <c r="E18" s="23">
        <v>8</v>
      </c>
      <c r="F18" s="28" t="s">
        <v>1019</v>
      </c>
      <c r="G18" s="30">
        <v>24.5</v>
      </c>
      <c r="H18" s="19"/>
      <c r="I18" s="30">
        <v>8.6999999999999993</v>
      </c>
      <c r="J18" s="19"/>
      <c r="K18" s="30">
        <v>0.48</v>
      </c>
      <c r="L18" s="19"/>
      <c r="M18" s="11">
        <f t="shared" si="0"/>
        <v>26.25</v>
      </c>
      <c r="N18" s="11">
        <f t="shared" si="1"/>
        <v>8.6999999999999993</v>
      </c>
      <c r="O18" s="11">
        <f t="shared" si="2"/>
        <v>58.42285714285714</v>
      </c>
      <c r="P18" s="11">
        <f t="shared" si="3"/>
        <v>93.372857142857143</v>
      </c>
      <c r="Q18" s="17"/>
      <c r="R18" s="11">
        <v>93.372857142857143</v>
      </c>
      <c r="S18" s="19">
        <v>13</v>
      </c>
      <c r="T18" s="17" t="s">
        <v>3251</v>
      </c>
    </row>
    <row r="19" spans="1:20" ht="31.5">
      <c r="A19" s="37">
        <v>15</v>
      </c>
      <c r="B19" s="28" t="s">
        <v>115</v>
      </c>
      <c r="C19" s="35" t="s">
        <v>1374</v>
      </c>
      <c r="D19" s="28" t="s">
        <v>3157</v>
      </c>
      <c r="E19" s="23">
        <v>7</v>
      </c>
      <c r="F19" s="28" t="s">
        <v>105</v>
      </c>
      <c r="G19" s="30">
        <v>24</v>
      </c>
      <c r="H19" s="19"/>
      <c r="I19" s="30">
        <v>8</v>
      </c>
      <c r="J19" s="19"/>
      <c r="K19" s="30">
        <v>0.34</v>
      </c>
      <c r="L19" s="19"/>
      <c r="M19" s="11">
        <f t="shared" si="0"/>
        <v>25.714285714285715</v>
      </c>
      <c r="N19" s="11">
        <f t="shared" si="1"/>
        <v>8</v>
      </c>
      <c r="O19" s="11">
        <f t="shared" si="2"/>
        <v>59.382857142857141</v>
      </c>
      <c r="P19" s="11">
        <f t="shared" si="3"/>
        <v>93.097142857142856</v>
      </c>
      <c r="Q19" s="17"/>
      <c r="R19" s="11">
        <v>93.097142857142856</v>
      </c>
      <c r="S19" s="19">
        <v>14</v>
      </c>
      <c r="T19" s="17" t="s">
        <v>3251</v>
      </c>
    </row>
    <row r="20" spans="1:20" ht="32.25" customHeight="1">
      <c r="A20" s="37">
        <v>16</v>
      </c>
      <c r="B20" s="133" t="s">
        <v>397</v>
      </c>
      <c r="C20" s="35" t="s">
        <v>1958</v>
      </c>
      <c r="D20" s="28" t="s">
        <v>3200</v>
      </c>
      <c r="E20" s="23">
        <v>8</v>
      </c>
      <c r="F20" s="28" t="s">
        <v>384</v>
      </c>
      <c r="G20" s="30">
        <v>24</v>
      </c>
      <c r="H20" s="19"/>
      <c r="I20" s="30">
        <v>9.1</v>
      </c>
      <c r="J20" s="19"/>
      <c r="K20" s="19">
        <v>0.51</v>
      </c>
      <c r="L20" s="19"/>
      <c r="M20" s="11">
        <f t="shared" si="0"/>
        <v>25.714285714285715</v>
      </c>
      <c r="N20" s="11">
        <f t="shared" si="1"/>
        <v>9.1</v>
      </c>
      <c r="O20" s="11">
        <f t="shared" si="2"/>
        <v>58.217142857142854</v>
      </c>
      <c r="P20" s="11">
        <f t="shared" si="3"/>
        <v>93.031428571428563</v>
      </c>
      <c r="Q20" s="17"/>
      <c r="R20" s="11">
        <v>93.031428571428563</v>
      </c>
      <c r="S20" s="19">
        <v>15</v>
      </c>
      <c r="T20" s="17" t="s">
        <v>3251</v>
      </c>
    </row>
    <row r="21" spans="1:20" ht="31.5">
      <c r="A21" s="37">
        <v>17</v>
      </c>
      <c r="B21" s="28" t="s">
        <v>1866</v>
      </c>
      <c r="C21" s="35" t="s">
        <v>1867</v>
      </c>
      <c r="D21" s="28" t="s">
        <v>1839</v>
      </c>
      <c r="E21" s="23">
        <v>8</v>
      </c>
      <c r="F21" s="28" t="s">
        <v>1840</v>
      </c>
      <c r="G21" s="30">
        <v>22</v>
      </c>
      <c r="H21" s="19"/>
      <c r="I21" s="30">
        <v>10</v>
      </c>
      <c r="J21" s="19"/>
      <c r="K21" s="30">
        <v>0.34</v>
      </c>
      <c r="L21" s="19"/>
      <c r="M21" s="11">
        <f t="shared" si="0"/>
        <v>23.571428571428573</v>
      </c>
      <c r="N21" s="11">
        <f t="shared" si="1"/>
        <v>10</v>
      </c>
      <c r="O21" s="11">
        <f t="shared" si="2"/>
        <v>59.382857142857141</v>
      </c>
      <c r="P21" s="11">
        <f t="shared" si="3"/>
        <v>92.954285714285703</v>
      </c>
      <c r="Q21" s="17"/>
      <c r="R21" s="11">
        <v>92.954285714285703</v>
      </c>
      <c r="S21" s="19">
        <v>15</v>
      </c>
      <c r="T21" s="17" t="s">
        <v>3251</v>
      </c>
    </row>
    <row r="22" spans="1:20" ht="36.75" customHeight="1">
      <c r="A22" s="37">
        <v>18</v>
      </c>
      <c r="B22" s="28" t="s">
        <v>1318</v>
      </c>
      <c r="C22" s="35" t="s">
        <v>1955</v>
      </c>
      <c r="D22" s="28" t="s">
        <v>3158</v>
      </c>
      <c r="E22" s="50">
        <v>8</v>
      </c>
      <c r="F22" s="28" t="s">
        <v>1291</v>
      </c>
      <c r="G22" s="30">
        <v>22</v>
      </c>
      <c r="H22" s="19"/>
      <c r="I22" s="30">
        <v>10</v>
      </c>
      <c r="J22" s="19"/>
      <c r="K22" s="30">
        <v>0.36</v>
      </c>
      <c r="L22" s="19"/>
      <c r="M22" s="11">
        <f t="shared" si="0"/>
        <v>23.571428571428573</v>
      </c>
      <c r="N22" s="11">
        <f t="shared" si="1"/>
        <v>10</v>
      </c>
      <c r="O22" s="11">
        <f t="shared" si="2"/>
        <v>59.245714285714286</v>
      </c>
      <c r="P22" s="11">
        <f t="shared" si="3"/>
        <v>92.817142857142855</v>
      </c>
      <c r="Q22" s="17"/>
      <c r="R22" s="11">
        <v>92.817142857142855</v>
      </c>
      <c r="S22" s="19">
        <v>16</v>
      </c>
      <c r="T22" s="17" t="s">
        <v>3251</v>
      </c>
    </row>
    <row r="23" spans="1:20" ht="31.5">
      <c r="A23" s="37">
        <v>19</v>
      </c>
      <c r="B23" s="133" t="s">
        <v>216</v>
      </c>
      <c r="C23" s="30" t="s">
        <v>1435</v>
      </c>
      <c r="D23" s="133" t="s">
        <v>203</v>
      </c>
      <c r="E23" s="23">
        <v>7</v>
      </c>
      <c r="F23" s="133" t="s">
        <v>208</v>
      </c>
      <c r="G23" s="30">
        <v>27</v>
      </c>
      <c r="H23" s="19"/>
      <c r="I23" s="30">
        <v>5</v>
      </c>
      <c r="J23" s="19"/>
      <c r="K23" s="30">
        <v>0.5</v>
      </c>
      <c r="L23" s="19"/>
      <c r="M23" s="11">
        <f t="shared" si="0"/>
        <v>28.928571428571427</v>
      </c>
      <c r="N23" s="11">
        <f t="shared" si="1"/>
        <v>5</v>
      </c>
      <c r="O23" s="11">
        <f t="shared" si="2"/>
        <v>58.285714285714285</v>
      </c>
      <c r="P23" s="11">
        <f t="shared" si="3"/>
        <v>92.214285714285722</v>
      </c>
      <c r="Q23" s="17"/>
      <c r="R23" s="11">
        <v>92.214285714285722</v>
      </c>
      <c r="S23" s="19">
        <v>17</v>
      </c>
      <c r="T23" s="17" t="s">
        <v>3251</v>
      </c>
    </row>
    <row r="24" spans="1:20" ht="31.5">
      <c r="A24" s="37">
        <v>20</v>
      </c>
      <c r="B24" s="28" t="s">
        <v>1868</v>
      </c>
      <c r="C24" s="35" t="s">
        <v>1869</v>
      </c>
      <c r="D24" s="28" t="s">
        <v>1839</v>
      </c>
      <c r="E24" s="23">
        <v>8</v>
      </c>
      <c r="F24" s="28" t="s">
        <v>1840</v>
      </c>
      <c r="G24" s="30">
        <v>24</v>
      </c>
      <c r="H24" s="19"/>
      <c r="I24" s="30">
        <v>7.5</v>
      </c>
      <c r="J24" s="19"/>
      <c r="K24" s="30">
        <v>0.42</v>
      </c>
      <c r="L24" s="19"/>
      <c r="M24" s="11">
        <f t="shared" si="0"/>
        <v>25.714285714285715</v>
      </c>
      <c r="N24" s="11">
        <f t="shared" si="1"/>
        <v>7.5</v>
      </c>
      <c r="O24" s="11">
        <f t="shared" si="2"/>
        <v>58.834285714285713</v>
      </c>
      <c r="P24" s="11">
        <f t="shared" si="3"/>
        <v>92.048571428571421</v>
      </c>
      <c r="Q24" s="17"/>
      <c r="R24" s="11">
        <v>92.048571428571421</v>
      </c>
      <c r="S24" s="19">
        <v>18</v>
      </c>
      <c r="T24" s="17" t="s">
        <v>3251</v>
      </c>
    </row>
    <row r="25" spans="1:20" ht="31.5">
      <c r="A25" s="37">
        <v>21</v>
      </c>
      <c r="B25" s="28" t="s">
        <v>1247</v>
      </c>
      <c r="C25" s="35" t="s">
        <v>1392</v>
      </c>
      <c r="D25" s="28" t="s">
        <v>2250</v>
      </c>
      <c r="E25" s="23">
        <v>7</v>
      </c>
      <c r="F25" s="28" t="s">
        <v>1248</v>
      </c>
      <c r="G25" s="30">
        <v>21.5</v>
      </c>
      <c r="H25" s="19"/>
      <c r="I25" s="30">
        <v>10</v>
      </c>
      <c r="J25" s="19"/>
      <c r="K25" s="30">
        <v>0.41</v>
      </c>
      <c r="L25" s="19"/>
      <c r="M25" s="11">
        <f t="shared" si="0"/>
        <v>23.035714285714285</v>
      </c>
      <c r="N25" s="11">
        <f t="shared" si="1"/>
        <v>10</v>
      </c>
      <c r="O25" s="11">
        <f t="shared" si="2"/>
        <v>58.902857142857137</v>
      </c>
      <c r="P25" s="11">
        <f t="shared" si="3"/>
        <v>91.938571428571422</v>
      </c>
      <c r="Q25" s="17"/>
      <c r="R25" s="11">
        <v>91.938571428571422</v>
      </c>
      <c r="S25" s="19">
        <v>19</v>
      </c>
      <c r="T25" s="17" t="s">
        <v>3251</v>
      </c>
    </row>
    <row r="26" spans="1:20" ht="31.5">
      <c r="A26" s="37">
        <v>22</v>
      </c>
      <c r="B26" s="28" t="s">
        <v>1254</v>
      </c>
      <c r="C26" s="35" t="s">
        <v>1919</v>
      </c>
      <c r="D26" s="28" t="s">
        <v>2250</v>
      </c>
      <c r="E26" s="23">
        <v>8</v>
      </c>
      <c r="F26" s="28" t="s">
        <v>1239</v>
      </c>
      <c r="G26" s="30">
        <v>21</v>
      </c>
      <c r="H26" s="19"/>
      <c r="I26" s="30">
        <v>10</v>
      </c>
      <c r="J26" s="19"/>
      <c r="K26" s="30">
        <v>0.34</v>
      </c>
      <c r="L26" s="19"/>
      <c r="M26" s="11">
        <f t="shared" si="0"/>
        <v>22.5</v>
      </c>
      <c r="N26" s="11">
        <f t="shared" si="1"/>
        <v>10</v>
      </c>
      <c r="O26" s="11">
        <f t="shared" si="2"/>
        <v>59.382857142857141</v>
      </c>
      <c r="P26" s="11">
        <f t="shared" si="3"/>
        <v>91.882857142857148</v>
      </c>
      <c r="Q26" s="17"/>
      <c r="R26" s="11">
        <v>91.882857142857148</v>
      </c>
      <c r="S26" s="19">
        <v>19</v>
      </c>
      <c r="T26" s="17" t="s">
        <v>3251</v>
      </c>
    </row>
    <row r="27" spans="1:20" ht="31.5">
      <c r="A27" s="37">
        <v>23</v>
      </c>
      <c r="B27" s="133" t="s">
        <v>721</v>
      </c>
      <c r="C27" s="35" t="s">
        <v>1967</v>
      </c>
      <c r="D27" s="28" t="s">
        <v>691</v>
      </c>
      <c r="E27" s="23">
        <v>8</v>
      </c>
      <c r="F27" s="28" t="s">
        <v>695</v>
      </c>
      <c r="G27" s="30">
        <v>21</v>
      </c>
      <c r="H27" s="19"/>
      <c r="I27" s="19">
        <v>10</v>
      </c>
      <c r="J27" s="19"/>
      <c r="K27" s="30">
        <v>0.37</v>
      </c>
      <c r="L27" s="19"/>
      <c r="M27" s="11">
        <f t="shared" si="0"/>
        <v>22.5</v>
      </c>
      <c r="N27" s="11">
        <f t="shared" si="1"/>
        <v>10</v>
      </c>
      <c r="O27" s="11">
        <f t="shared" si="2"/>
        <v>59.177142857142861</v>
      </c>
      <c r="P27" s="11">
        <f t="shared" si="3"/>
        <v>91.677142857142854</v>
      </c>
      <c r="Q27" s="17"/>
      <c r="R27" s="11">
        <v>91.677142857142854</v>
      </c>
      <c r="S27" s="19">
        <v>20</v>
      </c>
      <c r="T27" s="17" t="s">
        <v>3251</v>
      </c>
    </row>
    <row r="28" spans="1:20" ht="31.5">
      <c r="A28" s="37">
        <v>24</v>
      </c>
      <c r="B28" s="28" t="s">
        <v>53</v>
      </c>
      <c r="C28" s="35" t="s">
        <v>1954</v>
      </c>
      <c r="D28" s="28" t="s">
        <v>73</v>
      </c>
      <c r="E28" s="50">
        <v>8</v>
      </c>
      <c r="F28" s="28" t="s">
        <v>35</v>
      </c>
      <c r="G28" s="30">
        <v>26</v>
      </c>
      <c r="H28" s="19"/>
      <c r="I28" s="30">
        <v>9.8000000000000007</v>
      </c>
      <c r="J28" s="19"/>
      <c r="K28" s="30">
        <v>1.1299999999999999</v>
      </c>
      <c r="L28" s="19"/>
      <c r="M28" s="11">
        <f t="shared" si="0"/>
        <v>27.857142857142858</v>
      </c>
      <c r="N28" s="11">
        <f t="shared" si="1"/>
        <v>9.8000000000000007</v>
      </c>
      <c r="O28" s="11">
        <f t="shared" si="2"/>
        <v>53.965714285714284</v>
      </c>
      <c r="P28" s="11">
        <f t="shared" si="3"/>
        <v>91.622857142857143</v>
      </c>
      <c r="Q28" s="17"/>
      <c r="R28" s="11">
        <v>91.622857142857143</v>
      </c>
      <c r="S28" s="19">
        <v>21</v>
      </c>
      <c r="T28" s="17" t="s">
        <v>3251</v>
      </c>
    </row>
    <row r="29" spans="1:20" ht="31.5">
      <c r="A29" s="37">
        <v>25</v>
      </c>
      <c r="B29" s="28" t="s">
        <v>758</v>
      </c>
      <c r="C29" s="30" t="s">
        <v>1450</v>
      </c>
      <c r="D29" s="28" t="s">
        <v>747</v>
      </c>
      <c r="E29" s="32">
        <v>7</v>
      </c>
      <c r="F29" s="28" t="s">
        <v>756</v>
      </c>
      <c r="G29" s="30">
        <v>22</v>
      </c>
      <c r="H29" s="19"/>
      <c r="I29" s="30">
        <v>9.5</v>
      </c>
      <c r="J29" s="19"/>
      <c r="K29" s="30">
        <v>0.54</v>
      </c>
      <c r="L29" s="19"/>
      <c r="M29" s="11">
        <f t="shared" si="0"/>
        <v>23.571428571428573</v>
      </c>
      <c r="N29" s="11">
        <f t="shared" si="1"/>
        <v>9.5</v>
      </c>
      <c r="O29" s="11">
        <f t="shared" si="2"/>
        <v>58.011428571428574</v>
      </c>
      <c r="P29" s="11">
        <f t="shared" si="3"/>
        <v>91.082857142857137</v>
      </c>
      <c r="Q29" s="17"/>
      <c r="R29" s="11">
        <v>91.082857142857137</v>
      </c>
      <c r="S29" s="19">
        <v>22</v>
      </c>
      <c r="T29" s="17" t="s">
        <v>3251</v>
      </c>
    </row>
    <row r="30" spans="1:20" ht="31.5">
      <c r="A30" s="37">
        <v>26</v>
      </c>
      <c r="B30" s="138" t="s">
        <v>1946</v>
      </c>
      <c r="C30" s="162" t="s">
        <v>1947</v>
      </c>
      <c r="D30" s="28" t="s">
        <v>73</v>
      </c>
      <c r="E30" s="33">
        <v>8</v>
      </c>
      <c r="F30" s="138" t="s">
        <v>37</v>
      </c>
      <c r="G30" s="30">
        <v>25</v>
      </c>
      <c r="H30" s="19"/>
      <c r="I30" s="30">
        <v>10</v>
      </c>
      <c r="J30" s="19"/>
      <c r="K30" s="30">
        <v>1.1200000000000001</v>
      </c>
      <c r="L30" s="19"/>
      <c r="M30" s="11">
        <f t="shared" si="0"/>
        <v>26.785714285714285</v>
      </c>
      <c r="N30" s="11">
        <f t="shared" si="1"/>
        <v>10</v>
      </c>
      <c r="O30" s="11">
        <f t="shared" si="2"/>
        <v>54.034285714285708</v>
      </c>
      <c r="P30" s="11">
        <f t="shared" si="3"/>
        <v>90.82</v>
      </c>
      <c r="Q30" s="17"/>
      <c r="R30" s="11">
        <v>90.82</v>
      </c>
      <c r="S30" s="19">
        <v>23</v>
      </c>
      <c r="T30" s="17" t="s">
        <v>3251</v>
      </c>
    </row>
    <row r="31" spans="1:20" ht="31.5">
      <c r="A31" s="37">
        <v>27</v>
      </c>
      <c r="B31" s="28" t="s">
        <v>1253</v>
      </c>
      <c r="C31" s="35" t="s">
        <v>1920</v>
      </c>
      <c r="D31" s="28" t="s">
        <v>2250</v>
      </c>
      <c r="E31" s="23">
        <v>8</v>
      </c>
      <c r="F31" s="28" t="s">
        <v>1248</v>
      </c>
      <c r="G31" s="30">
        <v>19.5</v>
      </c>
      <c r="H31" s="19"/>
      <c r="I31" s="30">
        <v>10</v>
      </c>
      <c r="J31" s="19"/>
      <c r="K31" s="30">
        <v>0.28999999999999998</v>
      </c>
      <c r="L31" s="19"/>
      <c r="M31" s="11">
        <f t="shared" si="0"/>
        <v>20.892857142857142</v>
      </c>
      <c r="N31" s="11">
        <f t="shared" si="1"/>
        <v>10</v>
      </c>
      <c r="O31" s="11">
        <f t="shared" si="2"/>
        <v>59.72571428571429</v>
      </c>
      <c r="P31" s="11">
        <f t="shared" si="3"/>
        <v>90.618571428571428</v>
      </c>
      <c r="Q31" s="17"/>
      <c r="R31" s="11">
        <v>90.618571428571428</v>
      </c>
      <c r="S31" s="19">
        <v>24</v>
      </c>
      <c r="T31" s="17" t="s">
        <v>3251</v>
      </c>
    </row>
    <row r="32" spans="1:20" ht="31.5">
      <c r="A32" s="37">
        <v>28</v>
      </c>
      <c r="B32" s="28" t="s">
        <v>122</v>
      </c>
      <c r="C32" s="35" t="s">
        <v>1901</v>
      </c>
      <c r="D32" s="28" t="s">
        <v>3157</v>
      </c>
      <c r="E32" s="23">
        <v>8</v>
      </c>
      <c r="F32" s="28" t="s">
        <v>116</v>
      </c>
      <c r="G32" s="30">
        <v>23</v>
      </c>
      <c r="H32" s="19"/>
      <c r="I32" s="30">
        <v>7</v>
      </c>
      <c r="J32" s="19"/>
      <c r="K32" s="30">
        <v>0.41</v>
      </c>
      <c r="L32" s="19"/>
      <c r="M32" s="11">
        <f t="shared" si="0"/>
        <v>24.642857142857142</v>
      </c>
      <c r="N32" s="11">
        <f t="shared" si="1"/>
        <v>7</v>
      </c>
      <c r="O32" s="11">
        <f t="shared" si="2"/>
        <v>58.902857142857137</v>
      </c>
      <c r="P32" s="11">
        <f t="shared" si="3"/>
        <v>90.545714285714283</v>
      </c>
      <c r="Q32" s="17"/>
      <c r="R32" s="11">
        <v>90.545714285714283</v>
      </c>
      <c r="S32" s="19">
        <v>25</v>
      </c>
      <c r="T32" s="17" t="s">
        <v>3251</v>
      </c>
    </row>
    <row r="33" spans="1:20" ht="31.5">
      <c r="A33" s="37">
        <v>29</v>
      </c>
      <c r="B33" s="28" t="s">
        <v>936</v>
      </c>
      <c r="C33" s="35" t="s">
        <v>1925</v>
      </c>
      <c r="D33" s="28" t="s">
        <v>849</v>
      </c>
      <c r="E33" s="23">
        <v>8</v>
      </c>
      <c r="F33" s="28" t="s">
        <v>3159</v>
      </c>
      <c r="G33" s="30">
        <v>22</v>
      </c>
      <c r="H33" s="19"/>
      <c r="I33" s="30">
        <v>8</v>
      </c>
      <c r="J33" s="19"/>
      <c r="K33" s="19">
        <v>0.49</v>
      </c>
      <c r="L33" s="19"/>
      <c r="M33" s="11">
        <f t="shared" si="0"/>
        <v>23.571428571428573</v>
      </c>
      <c r="N33" s="11">
        <f t="shared" si="1"/>
        <v>8</v>
      </c>
      <c r="O33" s="11">
        <f t="shared" si="2"/>
        <v>58.354285714285709</v>
      </c>
      <c r="P33" s="11">
        <f t="shared" si="3"/>
        <v>89.925714285714278</v>
      </c>
      <c r="Q33" s="17"/>
      <c r="R33" s="11">
        <v>89.925714285714278</v>
      </c>
      <c r="S33" s="19">
        <v>26</v>
      </c>
      <c r="T33" s="17" t="s">
        <v>3251</v>
      </c>
    </row>
    <row r="34" spans="1:20" ht="31.5">
      <c r="A34" s="37">
        <v>30</v>
      </c>
      <c r="B34" s="133" t="s">
        <v>911</v>
      </c>
      <c r="C34" s="35" t="s">
        <v>1406</v>
      </c>
      <c r="D34" s="28" t="s">
        <v>849</v>
      </c>
      <c r="E34" s="23">
        <v>7</v>
      </c>
      <c r="F34" s="140" t="s">
        <v>2448</v>
      </c>
      <c r="G34" s="30">
        <v>21</v>
      </c>
      <c r="H34" s="19"/>
      <c r="I34" s="30">
        <v>9</v>
      </c>
      <c r="J34" s="19"/>
      <c r="K34" s="19">
        <v>0.51</v>
      </c>
      <c r="L34" s="19"/>
      <c r="M34" s="11">
        <f t="shared" si="0"/>
        <v>22.5</v>
      </c>
      <c r="N34" s="11">
        <f t="shared" si="1"/>
        <v>9</v>
      </c>
      <c r="O34" s="11">
        <f t="shared" si="2"/>
        <v>58.217142857142854</v>
      </c>
      <c r="P34" s="11">
        <f t="shared" si="3"/>
        <v>89.717142857142846</v>
      </c>
      <c r="Q34" s="17"/>
      <c r="R34" s="11">
        <v>89.717142857142846</v>
      </c>
      <c r="S34" s="19">
        <v>27</v>
      </c>
      <c r="T34" s="17" t="s">
        <v>3251</v>
      </c>
    </row>
    <row r="35" spans="1:20" ht="31.5">
      <c r="A35" s="37">
        <v>31</v>
      </c>
      <c r="B35" s="28" t="s">
        <v>1949</v>
      </c>
      <c r="C35" s="35" t="s">
        <v>1950</v>
      </c>
      <c r="D35" s="28" t="s">
        <v>73</v>
      </c>
      <c r="E35" s="50">
        <v>8</v>
      </c>
      <c r="F35" s="28" t="s">
        <v>50</v>
      </c>
      <c r="G35" s="30">
        <v>25</v>
      </c>
      <c r="H35" s="19"/>
      <c r="I35" s="30">
        <v>9</v>
      </c>
      <c r="J35" s="19"/>
      <c r="K35" s="30">
        <v>1.1399999999999999</v>
      </c>
      <c r="L35" s="19"/>
      <c r="M35" s="11">
        <f t="shared" si="0"/>
        <v>26.785714285714285</v>
      </c>
      <c r="N35" s="11">
        <f t="shared" si="1"/>
        <v>9</v>
      </c>
      <c r="O35" s="11">
        <f t="shared" si="2"/>
        <v>53.897142857142853</v>
      </c>
      <c r="P35" s="11">
        <f t="shared" si="3"/>
        <v>89.682857142857131</v>
      </c>
      <c r="Q35" s="17"/>
      <c r="R35" s="11">
        <v>89.682857142857131</v>
      </c>
      <c r="S35" s="19">
        <v>27</v>
      </c>
      <c r="T35" s="17" t="s">
        <v>3251</v>
      </c>
    </row>
    <row r="36" spans="1:20" ht="31.5">
      <c r="A36" s="37">
        <v>32</v>
      </c>
      <c r="B36" s="28" t="s">
        <v>1319</v>
      </c>
      <c r="C36" s="35" t="s">
        <v>1956</v>
      </c>
      <c r="D36" s="28" t="s">
        <v>3158</v>
      </c>
      <c r="E36" s="50">
        <v>8</v>
      </c>
      <c r="F36" s="28" t="s">
        <v>1291</v>
      </c>
      <c r="G36" s="30">
        <v>22</v>
      </c>
      <c r="H36" s="19"/>
      <c r="I36" s="30">
        <v>7</v>
      </c>
      <c r="J36" s="19"/>
      <c r="K36" s="30">
        <v>0.39</v>
      </c>
      <c r="L36" s="19"/>
      <c r="M36" s="11">
        <f t="shared" si="0"/>
        <v>23.571428571428573</v>
      </c>
      <c r="N36" s="11">
        <f t="shared" si="1"/>
        <v>7</v>
      </c>
      <c r="O36" s="11">
        <f t="shared" si="2"/>
        <v>59.039999999999992</v>
      </c>
      <c r="P36" s="11">
        <f t="shared" si="3"/>
        <v>89.611428571428561</v>
      </c>
      <c r="Q36" s="17"/>
      <c r="R36" s="11">
        <v>89.611428571428561</v>
      </c>
      <c r="S36" s="19">
        <v>28</v>
      </c>
      <c r="T36" s="17" t="s">
        <v>3251</v>
      </c>
    </row>
    <row r="37" spans="1:20" ht="31.5">
      <c r="A37" s="37">
        <v>33</v>
      </c>
      <c r="B37" s="133" t="s">
        <v>677</v>
      </c>
      <c r="C37" s="156" t="s">
        <v>1918</v>
      </c>
      <c r="D37" s="28" t="s">
        <v>675</v>
      </c>
      <c r="E37" s="32">
        <v>8</v>
      </c>
      <c r="F37" s="28" t="s">
        <v>676</v>
      </c>
      <c r="G37" s="30">
        <v>21</v>
      </c>
      <c r="H37" s="19"/>
      <c r="I37" s="30">
        <v>9</v>
      </c>
      <c r="J37" s="19"/>
      <c r="K37" s="26">
        <v>0.53</v>
      </c>
      <c r="L37" s="19"/>
      <c r="M37" s="11">
        <f t="shared" si="0"/>
        <v>22.5</v>
      </c>
      <c r="N37" s="11">
        <f t="shared" si="1"/>
        <v>9</v>
      </c>
      <c r="O37" s="11">
        <f t="shared" si="2"/>
        <v>58.08</v>
      </c>
      <c r="P37" s="11">
        <f t="shared" si="3"/>
        <v>89.58</v>
      </c>
      <c r="Q37" s="17"/>
      <c r="R37" s="11">
        <v>89.58</v>
      </c>
      <c r="S37" s="19">
        <v>28</v>
      </c>
      <c r="T37" s="17" t="s">
        <v>3251</v>
      </c>
    </row>
    <row r="38" spans="1:20" ht="31.5">
      <c r="A38" s="37">
        <v>34</v>
      </c>
      <c r="B38" s="28" t="s">
        <v>229</v>
      </c>
      <c r="C38" s="35" t="s">
        <v>1979</v>
      </c>
      <c r="D38" s="28" t="s">
        <v>203</v>
      </c>
      <c r="E38" s="23">
        <v>8</v>
      </c>
      <c r="F38" s="28" t="s">
        <v>204</v>
      </c>
      <c r="G38" s="30">
        <v>23</v>
      </c>
      <c r="H38" s="19"/>
      <c r="I38" s="30">
        <v>6</v>
      </c>
      <c r="J38" s="19"/>
      <c r="K38" s="30">
        <v>0.43</v>
      </c>
      <c r="L38" s="19"/>
      <c r="M38" s="11">
        <f t="shared" si="0"/>
        <v>24.642857142857142</v>
      </c>
      <c r="N38" s="11">
        <f t="shared" si="1"/>
        <v>6</v>
      </c>
      <c r="O38" s="11">
        <f t="shared" si="2"/>
        <v>58.765714285714282</v>
      </c>
      <c r="P38" s="11">
        <f t="shared" si="3"/>
        <v>89.40857142857142</v>
      </c>
      <c r="Q38" s="17"/>
      <c r="R38" s="11">
        <v>89.40857142857142</v>
      </c>
      <c r="S38" s="19">
        <v>29</v>
      </c>
      <c r="T38" s="17" t="s">
        <v>3251</v>
      </c>
    </row>
    <row r="39" spans="1:20" ht="31.5">
      <c r="A39" s="37">
        <v>35</v>
      </c>
      <c r="B39" s="28" t="s">
        <v>674</v>
      </c>
      <c r="C39" s="35" t="s">
        <v>1399</v>
      </c>
      <c r="D39" s="28" t="s">
        <v>675</v>
      </c>
      <c r="E39" s="50">
        <v>7</v>
      </c>
      <c r="F39" s="28" t="s">
        <v>676</v>
      </c>
      <c r="G39" s="19">
        <v>22</v>
      </c>
      <c r="H39" s="19"/>
      <c r="I39" s="19">
        <v>8</v>
      </c>
      <c r="J39" s="19"/>
      <c r="K39" s="30">
        <v>0.59</v>
      </c>
      <c r="L39" s="19"/>
      <c r="M39" s="11">
        <f t="shared" si="0"/>
        <v>23.571428571428573</v>
      </c>
      <c r="N39" s="11">
        <f t="shared" si="1"/>
        <v>8</v>
      </c>
      <c r="O39" s="11">
        <f t="shared" si="2"/>
        <v>57.668571428571425</v>
      </c>
      <c r="P39" s="11">
        <f t="shared" si="3"/>
        <v>89.24</v>
      </c>
      <c r="Q39" s="17"/>
      <c r="R39" s="11">
        <v>89.24</v>
      </c>
      <c r="S39" s="19">
        <v>30</v>
      </c>
      <c r="T39" s="17" t="s">
        <v>3251</v>
      </c>
    </row>
    <row r="40" spans="1:20" ht="31.5" customHeight="1">
      <c r="A40" s="37">
        <v>36</v>
      </c>
      <c r="B40" s="28" t="s">
        <v>913</v>
      </c>
      <c r="C40" s="35" t="s">
        <v>1404</v>
      </c>
      <c r="D40" s="28" t="s">
        <v>849</v>
      </c>
      <c r="E40" s="23">
        <v>7</v>
      </c>
      <c r="F40" s="140" t="s">
        <v>2448</v>
      </c>
      <c r="G40" s="30">
        <v>21</v>
      </c>
      <c r="H40" s="19"/>
      <c r="I40" s="30">
        <v>8</v>
      </c>
      <c r="J40" s="19"/>
      <c r="K40" s="19">
        <v>0.44</v>
      </c>
      <c r="L40" s="19"/>
      <c r="M40" s="11">
        <f t="shared" si="0"/>
        <v>22.5</v>
      </c>
      <c r="N40" s="11">
        <f t="shared" si="1"/>
        <v>8</v>
      </c>
      <c r="O40" s="11">
        <f t="shared" si="2"/>
        <v>58.697142857142858</v>
      </c>
      <c r="P40" s="11">
        <f t="shared" si="3"/>
        <v>89.197142857142865</v>
      </c>
      <c r="Q40" s="17"/>
      <c r="R40" s="11">
        <v>89.197142857142865</v>
      </c>
      <c r="S40" s="19">
        <v>30</v>
      </c>
      <c r="T40" s="17" t="s">
        <v>3251</v>
      </c>
    </row>
    <row r="41" spans="1:20" ht="31.5">
      <c r="A41" s="37">
        <v>37</v>
      </c>
      <c r="B41" s="28" t="s">
        <v>1245</v>
      </c>
      <c r="C41" s="35" t="s">
        <v>1395</v>
      </c>
      <c r="D41" s="28" t="s">
        <v>2250</v>
      </c>
      <c r="E41" s="23">
        <v>7</v>
      </c>
      <c r="F41" s="28" t="s">
        <v>1242</v>
      </c>
      <c r="G41" s="30">
        <v>18</v>
      </c>
      <c r="H41" s="19"/>
      <c r="I41" s="30">
        <v>10</v>
      </c>
      <c r="J41" s="19"/>
      <c r="K41" s="30">
        <v>0.27</v>
      </c>
      <c r="L41" s="19"/>
      <c r="M41" s="11">
        <f t="shared" si="0"/>
        <v>19.285714285714285</v>
      </c>
      <c r="N41" s="11">
        <f t="shared" si="1"/>
        <v>10</v>
      </c>
      <c r="O41" s="11">
        <f t="shared" si="2"/>
        <v>59.862857142857145</v>
      </c>
      <c r="P41" s="11">
        <f t="shared" si="3"/>
        <v>89.148571428571429</v>
      </c>
      <c r="Q41" s="17"/>
      <c r="R41" s="11">
        <v>89.148571428571429</v>
      </c>
      <c r="S41" s="19">
        <v>31</v>
      </c>
      <c r="T41" s="17" t="s">
        <v>3251</v>
      </c>
    </row>
    <row r="42" spans="1:20" ht="31.5">
      <c r="A42" s="37">
        <v>38</v>
      </c>
      <c r="B42" s="28" t="s">
        <v>1250</v>
      </c>
      <c r="C42" s="35" t="s">
        <v>1391</v>
      </c>
      <c r="D42" s="28" t="s">
        <v>2250</v>
      </c>
      <c r="E42" s="23">
        <v>7</v>
      </c>
      <c r="F42" s="28" t="s">
        <v>1248</v>
      </c>
      <c r="G42" s="30">
        <v>21</v>
      </c>
      <c r="H42" s="19"/>
      <c r="I42" s="30">
        <v>8</v>
      </c>
      <c r="J42" s="19"/>
      <c r="K42" s="30">
        <v>0.45</v>
      </c>
      <c r="L42" s="19"/>
      <c r="M42" s="11">
        <f t="shared" si="0"/>
        <v>22.5</v>
      </c>
      <c r="N42" s="11">
        <f t="shared" si="1"/>
        <v>8</v>
      </c>
      <c r="O42" s="11">
        <f t="shared" si="2"/>
        <v>58.628571428571433</v>
      </c>
      <c r="P42" s="11">
        <f t="shared" si="3"/>
        <v>89.128571428571433</v>
      </c>
      <c r="Q42" s="17"/>
      <c r="R42" s="11">
        <v>89.128571428571433</v>
      </c>
      <c r="S42" s="19">
        <v>31</v>
      </c>
      <c r="T42" s="17" t="s">
        <v>3251</v>
      </c>
    </row>
    <row r="43" spans="1:20" ht="31.5">
      <c r="A43" s="37">
        <v>39</v>
      </c>
      <c r="B43" s="138" t="s">
        <v>52</v>
      </c>
      <c r="C43" s="162" t="s">
        <v>1951</v>
      </c>
      <c r="D43" s="28" t="s">
        <v>73</v>
      </c>
      <c r="E43" s="33">
        <v>8</v>
      </c>
      <c r="F43" s="138" t="s">
        <v>50</v>
      </c>
      <c r="G43" s="30">
        <v>23</v>
      </c>
      <c r="H43" s="19"/>
      <c r="I43" s="30">
        <v>10</v>
      </c>
      <c r="J43" s="19"/>
      <c r="K43" s="30">
        <v>1.06</v>
      </c>
      <c r="L43" s="19"/>
      <c r="M43" s="11">
        <f t="shared" si="0"/>
        <v>24.642857142857142</v>
      </c>
      <c r="N43" s="11">
        <f t="shared" si="1"/>
        <v>10</v>
      </c>
      <c r="O43" s="11">
        <f t="shared" si="2"/>
        <v>54.445714285714281</v>
      </c>
      <c r="P43" s="11">
        <f t="shared" si="3"/>
        <v>89.088571428571413</v>
      </c>
      <c r="Q43" s="17"/>
      <c r="R43" s="11">
        <v>89.088571428571413</v>
      </c>
      <c r="S43" s="19">
        <v>31</v>
      </c>
      <c r="T43" s="17" t="s">
        <v>3251</v>
      </c>
    </row>
    <row r="44" spans="1:20" ht="31.5">
      <c r="A44" s="37">
        <v>40</v>
      </c>
      <c r="B44" s="28" t="s">
        <v>912</v>
      </c>
      <c r="C44" s="35" t="s">
        <v>1405</v>
      </c>
      <c r="D44" s="28" t="s">
        <v>849</v>
      </c>
      <c r="E44" s="23">
        <v>7</v>
      </c>
      <c r="F44" s="140" t="s">
        <v>2448</v>
      </c>
      <c r="G44" s="30">
        <v>21</v>
      </c>
      <c r="H44" s="19"/>
      <c r="I44" s="30">
        <v>8</v>
      </c>
      <c r="J44" s="19"/>
      <c r="K44" s="19">
        <v>0.47</v>
      </c>
      <c r="L44" s="19"/>
      <c r="M44" s="11">
        <f t="shared" si="0"/>
        <v>22.5</v>
      </c>
      <c r="N44" s="11">
        <f t="shared" si="1"/>
        <v>8</v>
      </c>
      <c r="O44" s="11">
        <f t="shared" si="2"/>
        <v>58.491428571428564</v>
      </c>
      <c r="P44" s="11">
        <f t="shared" si="3"/>
        <v>88.991428571428571</v>
      </c>
      <c r="Q44" s="17"/>
      <c r="R44" s="11">
        <v>88.991428571428571</v>
      </c>
      <c r="S44" s="19">
        <v>32</v>
      </c>
      <c r="T44" s="17" t="s">
        <v>3251</v>
      </c>
    </row>
    <row r="45" spans="1:20" ht="31.5">
      <c r="A45" s="37">
        <v>41</v>
      </c>
      <c r="B45" s="28" t="s">
        <v>1021</v>
      </c>
      <c r="C45" s="35" t="s">
        <v>1433</v>
      </c>
      <c r="D45" s="28" t="s">
        <v>3212</v>
      </c>
      <c r="E45" s="23">
        <v>7</v>
      </c>
      <c r="F45" s="28" t="s">
        <v>1019</v>
      </c>
      <c r="G45" s="30">
        <v>21</v>
      </c>
      <c r="H45" s="19"/>
      <c r="I45" s="30">
        <v>8.4</v>
      </c>
      <c r="J45" s="19"/>
      <c r="K45" s="30">
        <v>0.53</v>
      </c>
      <c r="L45" s="19"/>
      <c r="M45" s="11">
        <f t="shared" si="0"/>
        <v>22.5</v>
      </c>
      <c r="N45" s="11">
        <f t="shared" si="1"/>
        <v>8.4</v>
      </c>
      <c r="O45" s="11">
        <f t="shared" si="2"/>
        <v>58.08</v>
      </c>
      <c r="P45" s="11">
        <f t="shared" si="3"/>
        <v>88.97999999999999</v>
      </c>
      <c r="Q45" s="17"/>
      <c r="R45" s="11">
        <v>88.97999999999999</v>
      </c>
      <c r="S45" s="19">
        <v>32</v>
      </c>
      <c r="T45" s="17" t="s">
        <v>3251</v>
      </c>
    </row>
    <row r="46" spans="1:20" ht="34.5" customHeight="1">
      <c r="A46" s="37">
        <v>42</v>
      </c>
      <c r="B46" s="133" t="s">
        <v>776</v>
      </c>
      <c r="C46" s="35" t="s">
        <v>1970</v>
      </c>
      <c r="D46" s="28" t="s">
        <v>769</v>
      </c>
      <c r="E46" s="23">
        <v>8</v>
      </c>
      <c r="F46" s="28" t="s">
        <v>770</v>
      </c>
      <c r="G46" s="30">
        <v>24</v>
      </c>
      <c r="H46" s="19"/>
      <c r="I46" s="19">
        <v>9</v>
      </c>
      <c r="J46" s="19"/>
      <c r="K46" s="30">
        <v>1.1000000000000001</v>
      </c>
      <c r="L46" s="19"/>
      <c r="M46" s="11">
        <f t="shared" si="0"/>
        <v>25.714285714285715</v>
      </c>
      <c r="N46" s="11">
        <f t="shared" si="1"/>
        <v>9</v>
      </c>
      <c r="O46" s="11">
        <f t="shared" si="2"/>
        <v>54.171428571428571</v>
      </c>
      <c r="P46" s="11">
        <f t="shared" si="3"/>
        <v>88.885714285714286</v>
      </c>
      <c r="Q46" s="17"/>
      <c r="R46" s="11">
        <v>88.885714285714286</v>
      </c>
      <c r="S46" s="19">
        <v>33</v>
      </c>
      <c r="T46" s="17" t="s">
        <v>3251</v>
      </c>
    </row>
    <row r="47" spans="1:20" ht="31.5">
      <c r="A47" s="37">
        <v>43</v>
      </c>
      <c r="B47" s="28" t="s">
        <v>1952</v>
      </c>
      <c r="C47" s="35" t="s">
        <v>1953</v>
      </c>
      <c r="D47" s="28" t="s">
        <v>73</v>
      </c>
      <c r="E47" s="50">
        <v>8</v>
      </c>
      <c r="F47" s="28" t="s">
        <v>50</v>
      </c>
      <c r="G47" s="30">
        <v>23</v>
      </c>
      <c r="H47" s="19"/>
      <c r="I47" s="30">
        <v>9.9</v>
      </c>
      <c r="J47" s="19"/>
      <c r="K47" s="30">
        <v>1.1000000000000001</v>
      </c>
      <c r="L47" s="19"/>
      <c r="M47" s="11">
        <f t="shared" si="0"/>
        <v>24.642857142857142</v>
      </c>
      <c r="N47" s="11">
        <f t="shared" si="1"/>
        <v>9.9</v>
      </c>
      <c r="O47" s="11">
        <f t="shared" si="2"/>
        <v>54.171428571428571</v>
      </c>
      <c r="P47" s="11">
        <f t="shared" si="3"/>
        <v>88.714285714285722</v>
      </c>
      <c r="Q47" s="17"/>
      <c r="R47" s="11">
        <v>88.714285714285722</v>
      </c>
      <c r="S47" s="19">
        <v>34</v>
      </c>
      <c r="T47" s="17" t="s">
        <v>3251</v>
      </c>
    </row>
    <row r="48" spans="1:20" ht="31.5">
      <c r="A48" s="37">
        <v>44</v>
      </c>
      <c r="B48" s="133" t="s">
        <v>757</v>
      </c>
      <c r="C48" s="156" t="s">
        <v>1449</v>
      </c>
      <c r="D48" s="133" t="s">
        <v>747</v>
      </c>
      <c r="E48" s="32">
        <v>7</v>
      </c>
      <c r="F48" s="133" t="s">
        <v>756</v>
      </c>
      <c r="G48" s="30">
        <v>20</v>
      </c>
      <c r="H48" s="19"/>
      <c r="I48" s="30">
        <v>9</v>
      </c>
      <c r="J48" s="19"/>
      <c r="K48" s="26">
        <v>0.5</v>
      </c>
      <c r="L48" s="19"/>
      <c r="M48" s="11">
        <f t="shared" si="0"/>
        <v>21.428571428571427</v>
      </c>
      <c r="N48" s="11">
        <f t="shared" si="1"/>
        <v>9</v>
      </c>
      <c r="O48" s="11">
        <f t="shared" si="2"/>
        <v>58.285714285714285</v>
      </c>
      <c r="P48" s="11">
        <f t="shared" si="3"/>
        <v>88.714285714285708</v>
      </c>
      <c r="Q48" s="17"/>
      <c r="R48" s="11">
        <v>88.714285714285708</v>
      </c>
      <c r="S48" s="19">
        <v>34</v>
      </c>
      <c r="T48" s="17" t="s">
        <v>3251</v>
      </c>
    </row>
    <row r="49" spans="1:20" s="7" customFormat="1" ht="31.5">
      <c r="A49" s="37">
        <v>45</v>
      </c>
      <c r="B49" s="28" t="s">
        <v>1246</v>
      </c>
      <c r="C49" s="35" t="s">
        <v>1394</v>
      </c>
      <c r="D49" s="28" t="s">
        <v>2250</v>
      </c>
      <c r="E49" s="23">
        <v>7</v>
      </c>
      <c r="F49" s="28" t="s">
        <v>1242</v>
      </c>
      <c r="G49" s="30">
        <v>18</v>
      </c>
      <c r="H49" s="19"/>
      <c r="I49" s="30">
        <v>10</v>
      </c>
      <c r="J49" s="19"/>
      <c r="K49" s="30">
        <v>0.39</v>
      </c>
      <c r="L49" s="19"/>
      <c r="M49" s="11">
        <f t="shared" si="0"/>
        <v>19.285714285714285</v>
      </c>
      <c r="N49" s="11">
        <f t="shared" si="1"/>
        <v>10</v>
      </c>
      <c r="O49" s="11">
        <f t="shared" si="2"/>
        <v>59.039999999999992</v>
      </c>
      <c r="P49" s="11">
        <f t="shared" si="3"/>
        <v>88.32571428571427</v>
      </c>
      <c r="Q49" s="17"/>
      <c r="R49" s="11">
        <v>88.32571428571427</v>
      </c>
      <c r="S49" s="19">
        <v>35</v>
      </c>
      <c r="T49" s="17" t="s">
        <v>3251</v>
      </c>
    </row>
    <row r="50" spans="1:20" s="7" customFormat="1" ht="31.5">
      <c r="A50" s="37">
        <v>46</v>
      </c>
      <c r="B50" s="28" t="s">
        <v>1212</v>
      </c>
      <c r="C50" s="35" t="s">
        <v>1990</v>
      </c>
      <c r="D50" s="28" t="s">
        <v>1201</v>
      </c>
      <c r="E50" s="23">
        <v>8</v>
      </c>
      <c r="F50" s="28" t="s">
        <v>1213</v>
      </c>
      <c r="G50" s="30">
        <v>19</v>
      </c>
      <c r="H50" s="19"/>
      <c r="I50" s="30">
        <v>9</v>
      </c>
      <c r="J50" s="19"/>
      <c r="K50" s="30">
        <v>0.41</v>
      </c>
      <c r="L50" s="19"/>
      <c r="M50" s="11">
        <f t="shared" si="0"/>
        <v>20.357142857142858</v>
      </c>
      <c r="N50" s="11">
        <f t="shared" si="1"/>
        <v>9</v>
      </c>
      <c r="O50" s="11">
        <f t="shared" si="2"/>
        <v>58.902857142857137</v>
      </c>
      <c r="P50" s="11">
        <f t="shared" si="3"/>
        <v>88.259999999999991</v>
      </c>
      <c r="Q50" s="17"/>
      <c r="R50" s="11">
        <v>88.259999999999991</v>
      </c>
      <c r="S50" s="19">
        <v>35</v>
      </c>
      <c r="T50" s="17" t="s">
        <v>3251</v>
      </c>
    </row>
    <row r="51" spans="1:20" s="7" customFormat="1" ht="31.5">
      <c r="A51" s="37">
        <v>47</v>
      </c>
      <c r="B51" s="133" t="s">
        <v>230</v>
      </c>
      <c r="C51" s="35" t="s">
        <v>1982</v>
      </c>
      <c r="D51" s="28" t="s">
        <v>203</v>
      </c>
      <c r="E51" s="23">
        <v>8</v>
      </c>
      <c r="F51" s="28" t="s">
        <v>204</v>
      </c>
      <c r="G51" s="30">
        <v>17.5</v>
      </c>
      <c r="H51" s="19"/>
      <c r="I51" s="30">
        <v>10</v>
      </c>
      <c r="J51" s="19"/>
      <c r="K51" s="19">
        <v>0.33</v>
      </c>
      <c r="L51" s="19"/>
      <c r="M51" s="11">
        <f t="shared" si="0"/>
        <v>18.75</v>
      </c>
      <c r="N51" s="11">
        <f t="shared" si="1"/>
        <v>10</v>
      </c>
      <c r="O51" s="11">
        <f t="shared" si="2"/>
        <v>59.451428571428565</v>
      </c>
      <c r="P51" s="11">
        <f t="shared" si="3"/>
        <v>88.201428571428565</v>
      </c>
      <c r="Q51" s="17"/>
      <c r="R51" s="11">
        <v>88.201428571428565</v>
      </c>
      <c r="S51" s="19">
        <v>36</v>
      </c>
      <c r="T51" s="17" t="s">
        <v>3251</v>
      </c>
    </row>
    <row r="52" spans="1:20" s="7" customFormat="1" ht="31.5">
      <c r="A52" s="37">
        <v>48</v>
      </c>
      <c r="B52" s="28" t="s">
        <v>1244</v>
      </c>
      <c r="C52" s="35" t="s">
        <v>1397</v>
      </c>
      <c r="D52" s="28" t="s">
        <v>2250</v>
      </c>
      <c r="E52" s="23">
        <v>7</v>
      </c>
      <c r="F52" s="28" t="s">
        <v>1242</v>
      </c>
      <c r="G52" s="30">
        <v>18</v>
      </c>
      <c r="H52" s="19"/>
      <c r="I52" s="30">
        <v>10</v>
      </c>
      <c r="J52" s="19"/>
      <c r="K52" s="30">
        <v>0.41</v>
      </c>
      <c r="L52" s="19"/>
      <c r="M52" s="11">
        <f t="shared" si="0"/>
        <v>19.285714285714285</v>
      </c>
      <c r="N52" s="11">
        <f t="shared" si="1"/>
        <v>10</v>
      </c>
      <c r="O52" s="11">
        <f t="shared" si="2"/>
        <v>58.902857142857137</v>
      </c>
      <c r="P52" s="11">
        <f t="shared" si="3"/>
        <v>88.188571428571422</v>
      </c>
      <c r="Q52" s="17"/>
      <c r="R52" s="11">
        <v>88.188571428571422</v>
      </c>
      <c r="S52" s="19">
        <v>36</v>
      </c>
      <c r="T52" s="17" t="s">
        <v>3251</v>
      </c>
    </row>
    <row r="53" spans="1:20" s="7" customFormat="1" ht="31.5">
      <c r="A53" s="37">
        <v>49</v>
      </c>
      <c r="B53" s="133" t="s">
        <v>1884</v>
      </c>
      <c r="C53" s="35" t="s">
        <v>1885</v>
      </c>
      <c r="D53" s="28" t="s">
        <v>977</v>
      </c>
      <c r="E53" s="23">
        <v>8</v>
      </c>
      <c r="F53" s="28" t="s">
        <v>989</v>
      </c>
      <c r="G53" s="30">
        <v>19</v>
      </c>
      <c r="H53" s="19"/>
      <c r="I53" s="30">
        <v>9.8000000000000007</v>
      </c>
      <c r="J53" s="19"/>
      <c r="K53" s="30">
        <v>0.56999999999999995</v>
      </c>
      <c r="L53" s="19"/>
      <c r="M53" s="11">
        <f t="shared" si="0"/>
        <v>20.357142857142858</v>
      </c>
      <c r="N53" s="11">
        <f t="shared" si="1"/>
        <v>9.8000000000000007</v>
      </c>
      <c r="O53" s="11">
        <f t="shared" si="2"/>
        <v>57.805714285714281</v>
      </c>
      <c r="P53" s="11">
        <f t="shared" si="3"/>
        <v>87.962857142857132</v>
      </c>
      <c r="Q53" s="17"/>
      <c r="R53" s="11">
        <v>87.962857142857132</v>
      </c>
      <c r="S53" s="19">
        <v>37</v>
      </c>
      <c r="T53" s="17" t="s">
        <v>3251</v>
      </c>
    </row>
    <row r="54" spans="1:20" s="7" customFormat="1" ht="33.75" customHeight="1">
      <c r="A54" s="37">
        <v>50</v>
      </c>
      <c r="B54" s="28" t="s">
        <v>773</v>
      </c>
      <c r="C54" s="35" t="s">
        <v>1424</v>
      </c>
      <c r="D54" s="28" t="s">
        <v>769</v>
      </c>
      <c r="E54" s="32">
        <v>7</v>
      </c>
      <c r="F54" s="28" t="s">
        <v>770</v>
      </c>
      <c r="G54" s="30">
        <v>24</v>
      </c>
      <c r="H54" s="19"/>
      <c r="I54" s="30">
        <v>9</v>
      </c>
      <c r="J54" s="19"/>
      <c r="K54" s="30">
        <v>1.25</v>
      </c>
      <c r="L54" s="19"/>
      <c r="M54" s="11">
        <f t="shared" si="0"/>
        <v>25.714285714285715</v>
      </c>
      <c r="N54" s="11">
        <f t="shared" si="1"/>
        <v>9</v>
      </c>
      <c r="O54" s="11">
        <f t="shared" si="2"/>
        <v>53.142857142857139</v>
      </c>
      <c r="P54" s="11">
        <f t="shared" si="3"/>
        <v>87.857142857142861</v>
      </c>
      <c r="Q54" s="17"/>
      <c r="R54" s="11">
        <v>87.857142857142861</v>
      </c>
      <c r="S54" s="19">
        <v>38</v>
      </c>
      <c r="T54" s="17" t="s">
        <v>3251</v>
      </c>
    </row>
    <row r="55" spans="1:20" s="7" customFormat="1" ht="31.5">
      <c r="A55" s="37">
        <v>51</v>
      </c>
      <c r="B55" s="28" t="s">
        <v>1243</v>
      </c>
      <c r="C55" s="35" t="s">
        <v>1396</v>
      </c>
      <c r="D55" s="28" t="s">
        <v>2250</v>
      </c>
      <c r="E55" s="23">
        <v>7</v>
      </c>
      <c r="F55" s="28" t="s">
        <v>1242</v>
      </c>
      <c r="G55" s="30">
        <v>18</v>
      </c>
      <c r="H55" s="19"/>
      <c r="I55" s="30">
        <v>9</v>
      </c>
      <c r="J55" s="19"/>
      <c r="K55" s="30">
        <v>0.37</v>
      </c>
      <c r="L55" s="19"/>
      <c r="M55" s="11">
        <f t="shared" si="0"/>
        <v>19.285714285714285</v>
      </c>
      <c r="N55" s="11">
        <f t="shared" si="1"/>
        <v>9</v>
      </c>
      <c r="O55" s="11">
        <f t="shared" si="2"/>
        <v>59.177142857142861</v>
      </c>
      <c r="P55" s="11">
        <f t="shared" si="3"/>
        <v>87.462857142857146</v>
      </c>
      <c r="Q55" s="17"/>
      <c r="R55" s="11">
        <v>87.462857142857146</v>
      </c>
      <c r="S55" s="19">
        <v>39</v>
      </c>
      <c r="T55" s="17" t="s">
        <v>3251</v>
      </c>
    </row>
    <row r="56" spans="1:20" s="7" customFormat="1" ht="31.5">
      <c r="A56" s="37">
        <v>52</v>
      </c>
      <c r="B56" s="28" t="s">
        <v>1022</v>
      </c>
      <c r="C56" s="35" t="s">
        <v>1432</v>
      </c>
      <c r="D56" s="28" t="s">
        <v>3212</v>
      </c>
      <c r="E56" s="23">
        <v>7</v>
      </c>
      <c r="F56" s="28" t="s">
        <v>1019</v>
      </c>
      <c r="G56" s="30">
        <v>19</v>
      </c>
      <c r="H56" s="19"/>
      <c r="I56" s="30">
        <v>7.3</v>
      </c>
      <c r="J56" s="19"/>
      <c r="K56" s="30">
        <v>0.36</v>
      </c>
      <c r="L56" s="19"/>
      <c r="M56" s="11">
        <f t="shared" si="0"/>
        <v>20.357142857142858</v>
      </c>
      <c r="N56" s="11">
        <f t="shared" si="1"/>
        <v>7.3</v>
      </c>
      <c r="O56" s="11">
        <f t="shared" si="2"/>
        <v>59.245714285714286</v>
      </c>
      <c r="P56" s="11">
        <f t="shared" si="3"/>
        <v>86.902857142857144</v>
      </c>
      <c r="Q56" s="17"/>
      <c r="R56" s="11">
        <v>86.902857142857144</v>
      </c>
      <c r="S56" s="19">
        <v>40</v>
      </c>
      <c r="T56" s="17" t="s">
        <v>3251</v>
      </c>
    </row>
    <row r="57" spans="1:20" s="7" customFormat="1" ht="31.5">
      <c r="A57" s="37">
        <v>53</v>
      </c>
      <c r="B57" s="28" t="s">
        <v>1001</v>
      </c>
      <c r="C57" s="35" t="s">
        <v>1898</v>
      </c>
      <c r="D57" s="28" t="s">
        <v>977</v>
      </c>
      <c r="E57" s="32">
        <v>8</v>
      </c>
      <c r="F57" s="28" t="s">
        <v>989</v>
      </c>
      <c r="G57" s="30">
        <v>18</v>
      </c>
      <c r="H57" s="19"/>
      <c r="I57" s="30">
        <v>9.8000000000000007</v>
      </c>
      <c r="J57" s="19"/>
      <c r="K57" s="30">
        <v>0.56999999999999995</v>
      </c>
      <c r="L57" s="19"/>
      <c r="M57" s="11">
        <f t="shared" si="0"/>
        <v>19.285714285714285</v>
      </c>
      <c r="N57" s="11">
        <f t="shared" si="1"/>
        <v>9.8000000000000007</v>
      </c>
      <c r="O57" s="11">
        <f t="shared" si="2"/>
        <v>57.805714285714281</v>
      </c>
      <c r="P57" s="11">
        <f t="shared" si="3"/>
        <v>86.891428571428563</v>
      </c>
      <c r="Q57" s="17"/>
      <c r="R57" s="11">
        <v>86.891428571428563</v>
      </c>
      <c r="S57" s="19">
        <v>40</v>
      </c>
      <c r="T57" s="17" t="s">
        <v>3251</v>
      </c>
    </row>
    <row r="58" spans="1:20" s="7" customFormat="1" ht="31.5">
      <c r="A58" s="37">
        <v>54</v>
      </c>
      <c r="B58" s="28" t="s">
        <v>1241</v>
      </c>
      <c r="C58" s="35" t="s">
        <v>1393</v>
      </c>
      <c r="D58" s="28" t="s">
        <v>2250</v>
      </c>
      <c r="E58" s="23">
        <v>7</v>
      </c>
      <c r="F58" s="28" t="s">
        <v>1242</v>
      </c>
      <c r="G58" s="30">
        <v>17.5</v>
      </c>
      <c r="H58" s="19"/>
      <c r="I58" s="30">
        <v>9</v>
      </c>
      <c r="J58" s="19"/>
      <c r="K58" s="30">
        <v>0.39</v>
      </c>
      <c r="L58" s="19"/>
      <c r="M58" s="11">
        <f t="shared" si="0"/>
        <v>18.75</v>
      </c>
      <c r="N58" s="11">
        <f t="shared" si="1"/>
        <v>9</v>
      </c>
      <c r="O58" s="11">
        <f t="shared" si="2"/>
        <v>59.039999999999992</v>
      </c>
      <c r="P58" s="11">
        <f t="shared" si="3"/>
        <v>86.789999999999992</v>
      </c>
      <c r="Q58" s="17"/>
      <c r="R58" s="11">
        <v>86.789999999999992</v>
      </c>
      <c r="S58" s="19">
        <v>41</v>
      </c>
      <c r="T58" s="17" t="s">
        <v>3251</v>
      </c>
    </row>
    <row r="59" spans="1:20" s="7" customFormat="1" ht="31.5">
      <c r="A59" s="37">
        <v>55</v>
      </c>
      <c r="B59" s="28" t="s">
        <v>752</v>
      </c>
      <c r="C59" s="30" t="s">
        <v>1984</v>
      </c>
      <c r="D59" s="28" t="s">
        <v>747</v>
      </c>
      <c r="E59" s="23">
        <v>8</v>
      </c>
      <c r="F59" s="28" t="s">
        <v>748</v>
      </c>
      <c r="G59" s="30">
        <v>22.5</v>
      </c>
      <c r="H59" s="19"/>
      <c r="I59" s="30">
        <v>8</v>
      </c>
      <c r="J59" s="19"/>
      <c r="K59" s="30">
        <v>1.03</v>
      </c>
      <c r="L59" s="19"/>
      <c r="M59" s="11">
        <f t="shared" si="0"/>
        <v>24.107142857142858</v>
      </c>
      <c r="N59" s="11">
        <f t="shared" si="1"/>
        <v>8</v>
      </c>
      <c r="O59" s="11">
        <f t="shared" si="2"/>
        <v>54.651428571428568</v>
      </c>
      <c r="P59" s="11">
        <f t="shared" si="3"/>
        <v>86.758571428571429</v>
      </c>
      <c r="Q59" s="17"/>
      <c r="R59" s="11">
        <v>86.758571428571429</v>
      </c>
      <c r="S59" s="19">
        <v>41</v>
      </c>
      <c r="T59" s="17" t="s">
        <v>3251</v>
      </c>
    </row>
    <row r="60" spans="1:20" s="7" customFormat="1" ht="31.5">
      <c r="A60" s="37">
        <v>56</v>
      </c>
      <c r="B60" s="28" t="s">
        <v>279</v>
      </c>
      <c r="C60" s="35" t="s">
        <v>1905</v>
      </c>
      <c r="D60" s="28" t="s">
        <v>254</v>
      </c>
      <c r="E60" s="23">
        <v>8</v>
      </c>
      <c r="F60" s="28" t="s">
        <v>276</v>
      </c>
      <c r="G60" s="30">
        <v>22</v>
      </c>
      <c r="H60" s="19"/>
      <c r="I60" s="30">
        <v>9</v>
      </c>
      <c r="J60" s="19"/>
      <c r="K60" s="30">
        <v>1.1100000000000001</v>
      </c>
      <c r="L60" s="19"/>
      <c r="M60" s="11">
        <f t="shared" si="0"/>
        <v>23.571428571428573</v>
      </c>
      <c r="N60" s="11">
        <f t="shared" si="1"/>
        <v>9</v>
      </c>
      <c r="O60" s="11">
        <f t="shared" si="2"/>
        <v>54.10285714285714</v>
      </c>
      <c r="P60" s="11">
        <f t="shared" si="3"/>
        <v>86.674285714285702</v>
      </c>
      <c r="Q60" s="17"/>
      <c r="R60" s="11">
        <v>86.674285714285702</v>
      </c>
      <c r="S60" s="19">
        <v>42</v>
      </c>
      <c r="T60" s="17" t="s">
        <v>3251</v>
      </c>
    </row>
    <row r="61" spans="1:20" s="7" customFormat="1" ht="31.5">
      <c r="A61" s="37">
        <v>57</v>
      </c>
      <c r="B61" s="28" t="s">
        <v>1249</v>
      </c>
      <c r="C61" s="35" t="s">
        <v>1398</v>
      </c>
      <c r="D61" s="28" t="s">
        <v>2250</v>
      </c>
      <c r="E61" s="23">
        <v>7</v>
      </c>
      <c r="F61" s="28" t="s">
        <v>1248</v>
      </c>
      <c r="G61" s="30">
        <v>17</v>
      </c>
      <c r="H61" s="19"/>
      <c r="I61" s="30">
        <v>9</v>
      </c>
      <c r="J61" s="19"/>
      <c r="K61" s="30">
        <v>0.37</v>
      </c>
      <c r="L61" s="19"/>
      <c r="M61" s="11">
        <f t="shared" si="0"/>
        <v>18.214285714285715</v>
      </c>
      <c r="N61" s="11">
        <f t="shared" si="1"/>
        <v>9</v>
      </c>
      <c r="O61" s="11">
        <f t="shared" si="2"/>
        <v>59.177142857142861</v>
      </c>
      <c r="P61" s="11">
        <f t="shared" si="3"/>
        <v>86.391428571428577</v>
      </c>
      <c r="Q61" s="17"/>
      <c r="R61" s="11">
        <v>86.391428571428577</v>
      </c>
      <c r="S61" s="19">
        <v>43</v>
      </c>
      <c r="T61" s="17" t="s">
        <v>3251</v>
      </c>
    </row>
    <row r="62" spans="1:20" s="7" customFormat="1" ht="31.5">
      <c r="A62" s="37">
        <v>58</v>
      </c>
      <c r="B62" s="28" t="s">
        <v>2003</v>
      </c>
      <c r="C62" s="35" t="s">
        <v>1948</v>
      </c>
      <c r="D62" s="28" t="s">
        <v>73</v>
      </c>
      <c r="E62" s="50">
        <v>8</v>
      </c>
      <c r="F62" s="28" t="s">
        <v>37</v>
      </c>
      <c r="G62" s="30">
        <v>22</v>
      </c>
      <c r="H62" s="19"/>
      <c r="I62" s="30">
        <v>9.3000000000000007</v>
      </c>
      <c r="J62" s="19"/>
      <c r="K62" s="30">
        <v>1.21</v>
      </c>
      <c r="L62" s="19"/>
      <c r="M62" s="11">
        <f t="shared" si="0"/>
        <v>23.571428571428573</v>
      </c>
      <c r="N62" s="11">
        <f t="shared" si="1"/>
        <v>9.3000000000000007</v>
      </c>
      <c r="O62" s="11">
        <f t="shared" si="2"/>
        <v>53.417142857142856</v>
      </c>
      <c r="P62" s="11">
        <f t="shared" si="3"/>
        <v>86.28857142857143</v>
      </c>
      <c r="Q62" s="17"/>
      <c r="R62" s="11">
        <v>86.28857142857143</v>
      </c>
      <c r="S62" s="19">
        <v>44</v>
      </c>
      <c r="T62" s="17" t="s">
        <v>3251</v>
      </c>
    </row>
    <row r="63" spans="1:20" s="7" customFormat="1" ht="32.25" customHeight="1">
      <c r="A63" s="37">
        <v>59</v>
      </c>
      <c r="B63" s="28" t="s">
        <v>1002</v>
      </c>
      <c r="C63" s="35" t="s">
        <v>1899</v>
      </c>
      <c r="D63" s="28" t="s">
        <v>977</v>
      </c>
      <c r="E63" s="32">
        <v>8</v>
      </c>
      <c r="F63" s="28" t="s">
        <v>989</v>
      </c>
      <c r="G63" s="30">
        <v>20</v>
      </c>
      <c r="H63" s="19"/>
      <c r="I63" s="30">
        <v>9.6999999999999993</v>
      </c>
      <c r="J63" s="19"/>
      <c r="K63" s="30">
        <v>1.02</v>
      </c>
      <c r="L63" s="19"/>
      <c r="M63" s="11">
        <f t="shared" si="0"/>
        <v>21.428571428571427</v>
      </c>
      <c r="N63" s="11">
        <f t="shared" si="1"/>
        <v>9.6999999999999993</v>
      </c>
      <c r="O63" s="11">
        <f t="shared" si="2"/>
        <v>54.72</v>
      </c>
      <c r="P63" s="11">
        <f t="shared" si="3"/>
        <v>85.848571428571432</v>
      </c>
      <c r="Q63" s="17"/>
      <c r="R63" s="11">
        <v>85.848571428571432</v>
      </c>
      <c r="S63" s="19">
        <v>45</v>
      </c>
      <c r="T63" s="17" t="s">
        <v>3251</v>
      </c>
    </row>
    <row r="64" spans="1:20" ht="31.5">
      <c r="A64" s="37">
        <v>60</v>
      </c>
      <c r="B64" s="28" t="s">
        <v>728</v>
      </c>
      <c r="C64" s="35" t="s">
        <v>1964</v>
      </c>
      <c r="D64" s="28" t="s">
        <v>691</v>
      </c>
      <c r="E64" s="23">
        <v>8</v>
      </c>
      <c r="F64" s="28" t="s">
        <v>695</v>
      </c>
      <c r="G64" s="30">
        <v>16</v>
      </c>
      <c r="H64" s="19"/>
      <c r="I64" s="30">
        <v>10</v>
      </c>
      <c r="J64" s="19"/>
      <c r="K64" s="30">
        <v>0.45</v>
      </c>
      <c r="L64" s="19"/>
      <c r="M64" s="11">
        <f t="shared" si="0"/>
        <v>17.142857142857142</v>
      </c>
      <c r="N64" s="11">
        <f t="shared" si="1"/>
        <v>10</v>
      </c>
      <c r="O64" s="11">
        <f t="shared" si="2"/>
        <v>58.628571428571433</v>
      </c>
      <c r="P64" s="11">
        <f t="shared" si="3"/>
        <v>85.771428571428572</v>
      </c>
      <c r="Q64" s="17"/>
      <c r="R64" s="11">
        <v>85.771428571428572</v>
      </c>
      <c r="S64" s="19">
        <v>45</v>
      </c>
      <c r="T64" s="17" t="s">
        <v>3251</v>
      </c>
    </row>
    <row r="65" spans="1:20" ht="31.5">
      <c r="A65" s="37">
        <v>61</v>
      </c>
      <c r="B65" s="28" t="s">
        <v>1079</v>
      </c>
      <c r="C65" s="35" t="s">
        <v>1936</v>
      </c>
      <c r="D65" s="28" t="s">
        <v>3156</v>
      </c>
      <c r="E65" s="23">
        <v>8</v>
      </c>
      <c r="F65" s="28" t="s">
        <v>1069</v>
      </c>
      <c r="G65" s="30">
        <v>23</v>
      </c>
      <c r="H65" s="19"/>
      <c r="I65" s="30">
        <v>8.1999999999999993</v>
      </c>
      <c r="J65" s="19"/>
      <c r="K65" s="30">
        <v>1.29</v>
      </c>
      <c r="L65" s="19"/>
      <c r="M65" s="11">
        <f t="shared" si="0"/>
        <v>24.642857142857142</v>
      </c>
      <c r="N65" s="11">
        <f t="shared" si="1"/>
        <v>8.1999999999999993</v>
      </c>
      <c r="O65" s="11">
        <f t="shared" si="2"/>
        <v>52.868571428571428</v>
      </c>
      <c r="P65" s="11">
        <f t="shared" si="3"/>
        <v>85.71142857142857</v>
      </c>
      <c r="Q65" s="17"/>
      <c r="R65" s="11">
        <v>85.71142857142857</v>
      </c>
      <c r="S65" s="19">
        <v>46</v>
      </c>
      <c r="T65" s="17" t="s">
        <v>3251</v>
      </c>
    </row>
    <row r="66" spans="1:20" ht="31.5">
      <c r="A66" s="37">
        <v>62</v>
      </c>
      <c r="B66" s="28" t="s">
        <v>938</v>
      </c>
      <c r="C66" s="35" t="s">
        <v>1926</v>
      </c>
      <c r="D66" s="28" t="s">
        <v>849</v>
      </c>
      <c r="E66" s="23">
        <v>8</v>
      </c>
      <c r="F66" s="28" t="s">
        <v>3159</v>
      </c>
      <c r="G66" s="30">
        <v>18</v>
      </c>
      <c r="H66" s="19"/>
      <c r="I66" s="30">
        <v>8</v>
      </c>
      <c r="J66" s="19"/>
      <c r="K66" s="19">
        <v>0.48</v>
      </c>
      <c r="L66" s="19"/>
      <c r="M66" s="11">
        <f t="shared" si="0"/>
        <v>19.285714285714285</v>
      </c>
      <c r="N66" s="11">
        <f t="shared" si="1"/>
        <v>8</v>
      </c>
      <c r="O66" s="11">
        <f t="shared" si="2"/>
        <v>58.42285714285714</v>
      </c>
      <c r="P66" s="11">
        <f t="shared" si="3"/>
        <v>85.708571428571418</v>
      </c>
      <c r="Q66" s="17"/>
      <c r="R66" s="11">
        <v>85.708571428571418</v>
      </c>
      <c r="S66" s="19">
        <v>46</v>
      </c>
      <c r="T66" s="17" t="s">
        <v>3251</v>
      </c>
    </row>
    <row r="67" spans="1:20" ht="31.5">
      <c r="A67" s="37">
        <v>63</v>
      </c>
      <c r="B67" s="28" t="s">
        <v>727</v>
      </c>
      <c r="C67" s="35" t="s">
        <v>1962</v>
      </c>
      <c r="D67" s="28" t="s">
        <v>691</v>
      </c>
      <c r="E67" s="23">
        <v>8</v>
      </c>
      <c r="F67" s="28" t="s">
        <v>695</v>
      </c>
      <c r="G67" s="19">
        <v>18</v>
      </c>
      <c r="H67" s="19"/>
      <c r="I67" s="19">
        <v>8</v>
      </c>
      <c r="J67" s="19"/>
      <c r="K67" s="30">
        <v>0.5</v>
      </c>
      <c r="L67" s="19"/>
      <c r="M67" s="11">
        <f t="shared" si="0"/>
        <v>19.285714285714285</v>
      </c>
      <c r="N67" s="11">
        <f t="shared" si="1"/>
        <v>8</v>
      </c>
      <c r="O67" s="11">
        <f t="shared" si="2"/>
        <v>58.285714285714285</v>
      </c>
      <c r="P67" s="11">
        <f t="shared" si="3"/>
        <v>85.571428571428569</v>
      </c>
      <c r="Q67" s="17"/>
      <c r="R67" s="11">
        <v>85.571428571428569</v>
      </c>
      <c r="S67" s="19">
        <v>47</v>
      </c>
      <c r="T67" s="17" t="s">
        <v>3251</v>
      </c>
    </row>
    <row r="68" spans="1:20" ht="31.5">
      <c r="A68" s="37">
        <v>64</v>
      </c>
      <c r="B68" s="28" t="s">
        <v>367</v>
      </c>
      <c r="C68" s="35" t="s">
        <v>1913</v>
      </c>
      <c r="D68" s="28" t="s">
        <v>336</v>
      </c>
      <c r="E68" s="23">
        <v>8</v>
      </c>
      <c r="F68" s="28" t="s">
        <v>339</v>
      </c>
      <c r="G68" s="30">
        <v>18</v>
      </c>
      <c r="H68" s="19"/>
      <c r="I68" s="30">
        <v>7.3</v>
      </c>
      <c r="J68" s="19"/>
      <c r="K68" s="30">
        <v>0.42</v>
      </c>
      <c r="L68" s="19"/>
      <c r="M68" s="11">
        <f t="shared" si="0"/>
        <v>19.285714285714285</v>
      </c>
      <c r="N68" s="11">
        <f t="shared" si="1"/>
        <v>7.3</v>
      </c>
      <c r="O68" s="11">
        <f t="shared" si="2"/>
        <v>58.834285714285713</v>
      </c>
      <c r="P68" s="11">
        <f t="shared" si="3"/>
        <v>85.42</v>
      </c>
      <c r="Q68" s="17"/>
      <c r="R68" s="11">
        <v>85.42</v>
      </c>
      <c r="S68" s="19">
        <v>48</v>
      </c>
      <c r="T68" s="17" t="s">
        <v>3251</v>
      </c>
    </row>
    <row r="69" spans="1:20" ht="31.5">
      <c r="A69" s="37">
        <v>65</v>
      </c>
      <c r="B69" s="132" t="s">
        <v>94</v>
      </c>
      <c r="C69" s="35" t="s">
        <v>1973</v>
      </c>
      <c r="D69" s="28" t="s">
        <v>95</v>
      </c>
      <c r="E69" s="50">
        <v>8</v>
      </c>
      <c r="F69" s="28" t="s">
        <v>22</v>
      </c>
      <c r="G69" s="30">
        <v>21</v>
      </c>
      <c r="H69" s="19"/>
      <c r="I69" s="30">
        <v>8.5</v>
      </c>
      <c r="J69" s="19"/>
      <c r="K69" s="37">
        <v>1.07</v>
      </c>
      <c r="L69" s="19"/>
      <c r="M69" s="11">
        <f t="shared" ref="M69:M132" si="4">IF(G69&lt;&gt;30,(30*G69)/MAX(G$5:G$226),30)</f>
        <v>22.5</v>
      </c>
      <c r="N69" s="11">
        <f t="shared" ref="N69:N132" si="5">IF(I69&lt;&gt;"",IF(I69=0,0,(10*I69)/MAX(I$5:I$222)),"0")</f>
        <v>8.5</v>
      </c>
      <c r="O69" s="11">
        <f t="shared" ref="O69:O132" si="6">IF(K69&lt;&gt;60,60/(MAX(K$5:K$226)-SMALL(K$5:K$226,COUNTIF(K$5:K$226,"&lt;=0")+1))*(MAX(K$5:K$226)-K69),60)</f>
        <v>54.37714285714285</v>
      </c>
      <c r="P69" s="11">
        <f t="shared" ref="P69:P132" si="7">M69+N69+O69</f>
        <v>85.377142857142843</v>
      </c>
      <c r="Q69" s="17"/>
      <c r="R69" s="11">
        <v>85.377142857142843</v>
      </c>
      <c r="S69" s="19">
        <v>48</v>
      </c>
      <c r="T69" s="17" t="s">
        <v>3251</v>
      </c>
    </row>
    <row r="70" spans="1:20" s="51" customFormat="1" ht="30.75" customHeight="1">
      <c r="A70" s="37">
        <v>66</v>
      </c>
      <c r="B70" s="28" t="s">
        <v>1209</v>
      </c>
      <c r="C70" s="35" t="s">
        <v>1455</v>
      </c>
      <c r="D70" s="28" t="s">
        <v>1201</v>
      </c>
      <c r="E70" s="23">
        <v>7</v>
      </c>
      <c r="F70" s="28" t="s">
        <v>1202</v>
      </c>
      <c r="G70" s="30">
        <v>17</v>
      </c>
      <c r="H70" s="19"/>
      <c r="I70" s="30">
        <v>9</v>
      </c>
      <c r="J70" s="19"/>
      <c r="K70" s="30">
        <v>0.52</v>
      </c>
      <c r="L70" s="19"/>
      <c r="M70" s="11">
        <f t="shared" si="4"/>
        <v>18.214285714285715</v>
      </c>
      <c r="N70" s="11">
        <f t="shared" si="5"/>
        <v>9</v>
      </c>
      <c r="O70" s="11">
        <f t="shared" si="6"/>
        <v>58.148571428571429</v>
      </c>
      <c r="P70" s="11">
        <f t="shared" si="7"/>
        <v>85.362857142857138</v>
      </c>
      <c r="Q70" s="17"/>
      <c r="R70" s="11">
        <v>85.362857142857138</v>
      </c>
      <c r="S70" s="19">
        <v>48</v>
      </c>
      <c r="T70" s="17" t="s">
        <v>3251</v>
      </c>
    </row>
    <row r="71" spans="1:20" ht="35.25" customHeight="1">
      <c r="A71" s="37">
        <v>67</v>
      </c>
      <c r="B71" s="28" t="s">
        <v>726</v>
      </c>
      <c r="C71" s="35" t="s">
        <v>1966</v>
      </c>
      <c r="D71" s="28" t="s">
        <v>691</v>
      </c>
      <c r="E71" s="23">
        <v>8</v>
      </c>
      <c r="F71" s="28" t="s">
        <v>695</v>
      </c>
      <c r="G71" s="30">
        <v>16</v>
      </c>
      <c r="H71" s="19"/>
      <c r="I71" s="30">
        <v>10</v>
      </c>
      <c r="J71" s="19"/>
      <c r="K71" s="30">
        <v>0.55000000000000004</v>
      </c>
      <c r="L71" s="19"/>
      <c r="M71" s="11">
        <f t="shared" si="4"/>
        <v>17.142857142857142</v>
      </c>
      <c r="N71" s="11">
        <f t="shared" si="5"/>
        <v>10</v>
      </c>
      <c r="O71" s="11">
        <f t="shared" si="6"/>
        <v>57.942857142857136</v>
      </c>
      <c r="P71" s="11">
        <f t="shared" si="7"/>
        <v>85.085714285714275</v>
      </c>
      <c r="Q71" s="17"/>
      <c r="R71" s="11">
        <v>85.085714285714275</v>
      </c>
      <c r="S71" s="19">
        <v>49</v>
      </c>
      <c r="T71" s="17" t="s">
        <v>3251</v>
      </c>
    </row>
    <row r="72" spans="1:20" ht="31.5">
      <c r="A72" s="37">
        <v>68</v>
      </c>
      <c r="B72" s="132" t="s">
        <v>96</v>
      </c>
      <c r="C72" s="35" t="s">
        <v>1972</v>
      </c>
      <c r="D72" s="28" t="s">
        <v>95</v>
      </c>
      <c r="E72" s="50">
        <v>8</v>
      </c>
      <c r="F72" s="157" t="s">
        <v>22</v>
      </c>
      <c r="G72" s="30">
        <v>20.5</v>
      </c>
      <c r="H72" s="19"/>
      <c r="I72" s="30">
        <v>8.5</v>
      </c>
      <c r="J72" s="19"/>
      <c r="K72" s="30">
        <v>1.07</v>
      </c>
      <c r="L72" s="19"/>
      <c r="M72" s="11">
        <f t="shared" si="4"/>
        <v>21.964285714285715</v>
      </c>
      <c r="N72" s="11">
        <f t="shared" si="5"/>
        <v>8.5</v>
      </c>
      <c r="O72" s="11">
        <f t="shared" si="6"/>
        <v>54.37714285714285</v>
      </c>
      <c r="P72" s="11">
        <f t="shared" si="7"/>
        <v>84.841428571428565</v>
      </c>
      <c r="Q72" s="17"/>
      <c r="R72" s="11">
        <v>84.841428571428565</v>
      </c>
      <c r="S72" s="19">
        <v>50</v>
      </c>
      <c r="T72" s="17" t="s">
        <v>3251</v>
      </c>
    </row>
    <row r="73" spans="1:20" ht="30" customHeight="1">
      <c r="A73" s="37">
        <v>69</v>
      </c>
      <c r="B73" s="28" t="s">
        <v>2004</v>
      </c>
      <c r="C73" s="37" t="s">
        <v>1346</v>
      </c>
      <c r="D73" s="28" t="s">
        <v>440</v>
      </c>
      <c r="E73" s="23">
        <v>7</v>
      </c>
      <c r="F73" s="28" t="s">
        <v>441</v>
      </c>
      <c r="G73" s="19">
        <v>15</v>
      </c>
      <c r="H73" s="19"/>
      <c r="I73" s="30">
        <v>10</v>
      </c>
      <c r="J73" s="19"/>
      <c r="K73" s="30">
        <v>0.49</v>
      </c>
      <c r="L73" s="19"/>
      <c r="M73" s="11">
        <f t="shared" si="4"/>
        <v>16.071428571428573</v>
      </c>
      <c r="N73" s="11">
        <f t="shared" si="5"/>
        <v>10</v>
      </c>
      <c r="O73" s="11">
        <f t="shared" si="6"/>
        <v>58.354285714285709</v>
      </c>
      <c r="P73" s="11">
        <f t="shared" si="7"/>
        <v>84.425714285714278</v>
      </c>
      <c r="Q73" s="17"/>
      <c r="R73" s="11">
        <v>84.425714285714278</v>
      </c>
      <c r="S73" s="19">
        <v>51</v>
      </c>
      <c r="T73" s="17" t="s">
        <v>3251</v>
      </c>
    </row>
    <row r="74" spans="1:20" s="51" customFormat="1" ht="30" customHeight="1">
      <c r="A74" s="37">
        <v>70</v>
      </c>
      <c r="B74" s="133" t="s">
        <v>363</v>
      </c>
      <c r="C74" s="35" t="s">
        <v>1909</v>
      </c>
      <c r="D74" s="28" t="s">
        <v>336</v>
      </c>
      <c r="E74" s="23">
        <v>8</v>
      </c>
      <c r="F74" s="28" t="s">
        <v>339</v>
      </c>
      <c r="G74" s="19">
        <v>15</v>
      </c>
      <c r="H74" s="19"/>
      <c r="I74" s="19">
        <v>10</v>
      </c>
      <c r="J74" s="19"/>
      <c r="K74" s="19">
        <v>0.52</v>
      </c>
      <c r="L74" s="19"/>
      <c r="M74" s="11">
        <f t="shared" si="4"/>
        <v>16.071428571428573</v>
      </c>
      <c r="N74" s="11">
        <f t="shared" si="5"/>
        <v>10</v>
      </c>
      <c r="O74" s="11">
        <f t="shared" si="6"/>
        <v>58.148571428571429</v>
      </c>
      <c r="P74" s="11">
        <f t="shared" si="7"/>
        <v>84.22</v>
      </c>
      <c r="Q74" s="17"/>
      <c r="R74" s="11">
        <v>84.22</v>
      </c>
      <c r="S74" s="19">
        <v>52</v>
      </c>
      <c r="T74" s="17" t="s">
        <v>3251</v>
      </c>
    </row>
    <row r="75" spans="1:20" s="51" customFormat="1" ht="30" customHeight="1">
      <c r="A75" s="37">
        <v>71</v>
      </c>
      <c r="B75" s="133" t="s">
        <v>937</v>
      </c>
      <c r="C75" s="156" t="s">
        <v>1927</v>
      </c>
      <c r="D75" s="133" t="s">
        <v>849</v>
      </c>
      <c r="E75" s="23">
        <v>8</v>
      </c>
      <c r="F75" s="28" t="s">
        <v>3159</v>
      </c>
      <c r="G75" s="30">
        <v>15</v>
      </c>
      <c r="H75" s="19"/>
      <c r="I75" s="19">
        <v>9</v>
      </c>
      <c r="J75" s="19"/>
      <c r="K75" s="30">
        <v>0.42</v>
      </c>
      <c r="L75" s="19"/>
      <c r="M75" s="11">
        <f t="shared" si="4"/>
        <v>16.071428571428573</v>
      </c>
      <c r="N75" s="11">
        <f t="shared" si="5"/>
        <v>9</v>
      </c>
      <c r="O75" s="11">
        <f t="shared" si="6"/>
        <v>58.834285714285713</v>
      </c>
      <c r="P75" s="11">
        <f t="shared" si="7"/>
        <v>83.905714285714282</v>
      </c>
      <c r="Q75" s="17"/>
      <c r="R75" s="11">
        <v>83.905714285714282</v>
      </c>
      <c r="S75" s="19">
        <v>53</v>
      </c>
      <c r="T75" s="17" t="s">
        <v>3251</v>
      </c>
    </row>
    <row r="76" spans="1:20" s="51" customFormat="1" ht="30" customHeight="1">
      <c r="A76" s="37">
        <v>72</v>
      </c>
      <c r="B76" s="28" t="s">
        <v>1317</v>
      </c>
      <c r="C76" s="35" t="s">
        <v>1428</v>
      </c>
      <c r="D76" s="28" t="s">
        <v>3158</v>
      </c>
      <c r="E76" s="50">
        <v>7</v>
      </c>
      <c r="F76" s="28" t="s">
        <v>1315</v>
      </c>
      <c r="G76" s="30">
        <v>18</v>
      </c>
      <c r="H76" s="19"/>
      <c r="I76" s="30">
        <v>5</v>
      </c>
      <c r="J76" s="19"/>
      <c r="K76" s="30">
        <v>0.32</v>
      </c>
      <c r="L76" s="19"/>
      <c r="M76" s="11">
        <f t="shared" si="4"/>
        <v>19.285714285714285</v>
      </c>
      <c r="N76" s="11">
        <f t="shared" si="5"/>
        <v>5</v>
      </c>
      <c r="O76" s="11">
        <f t="shared" si="6"/>
        <v>59.519999999999996</v>
      </c>
      <c r="P76" s="11">
        <f t="shared" si="7"/>
        <v>83.805714285714288</v>
      </c>
      <c r="Q76" s="17"/>
      <c r="R76" s="11">
        <v>83.805714285714288</v>
      </c>
      <c r="S76" s="19">
        <v>54</v>
      </c>
      <c r="T76" s="17" t="s">
        <v>3251</v>
      </c>
    </row>
    <row r="77" spans="1:20" s="51" customFormat="1" ht="30" customHeight="1">
      <c r="A77" s="37">
        <v>73</v>
      </c>
      <c r="B77" s="133" t="s">
        <v>995</v>
      </c>
      <c r="C77" s="156" t="s">
        <v>1886</v>
      </c>
      <c r="D77" s="133" t="s">
        <v>977</v>
      </c>
      <c r="E77" s="32">
        <v>8</v>
      </c>
      <c r="F77" s="133" t="s">
        <v>989</v>
      </c>
      <c r="G77" s="30">
        <v>18</v>
      </c>
      <c r="H77" s="19"/>
      <c r="I77" s="30">
        <v>9.8000000000000007</v>
      </c>
      <c r="J77" s="19"/>
      <c r="K77" s="26">
        <v>1.05</v>
      </c>
      <c r="L77" s="19"/>
      <c r="M77" s="11">
        <f t="shared" si="4"/>
        <v>19.285714285714285</v>
      </c>
      <c r="N77" s="11">
        <f t="shared" si="5"/>
        <v>9.8000000000000007</v>
      </c>
      <c r="O77" s="11">
        <f t="shared" si="6"/>
        <v>54.514285714285712</v>
      </c>
      <c r="P77" s="11">
        <f t="shared" si="7"/>
        <v>83.6</v>
      </c>
      <c r="Q77" s="17"/>
      <c r="R77" s="11">
        <v>83.6</v>
      </c>
      <c r="S77" s="19">
        <v>55</v>
      </c>
      <c r="T77" s="17" t="s">
        <v>3251</v>
      </c>
    </row>
    <row r="78" spans="1:20" s="51" customFormat="1" ht="30" customHeight="1">
      <c r="A78" s="37">
        <v>74</v>
      </c>
      <c r="B78" s="28" t="s">
        <v>325</v>
      </c>
      <c r="C78" s="30" t="s">
        <v>1421</v>
      </c>
      <c r="D78" s="28" t="s">
        <v>3151</v>
      </c>
      <c r="E78" s="23">
        <v>7</v>
      </c>
      <c r="F78" s="28" t="s">
        <v>310</v>
      </c>
      <c r="G78" s="30">
        <v>19.5</v>
      </c>
      <c r="H78" s="19"/>
      <c r="I78" s="30">
        <v>7.9</v>
      </c>
      <c r="J78" s="19"/>
      <c r="K78" s="30">
        <v>1.02</v>
      </c>
      <c r="L78" s="19"/>
      <c r="M78" s="11">
        <f t="shared" si="4"/>
        <v>20.892857142857142</v>
      </c>
      <c r="N78" s="11">
        <f t="shared" si="5"/>
        <v>7.9</v>
      </c>
      <c r="O78" s="11">
        <f t="shared" si="6"/>
        <v>54.72</v>
      </c>
      <c r="P78" s="11">
        <f t="shared" si="7"/>
        <v>83.512857142857143</v>
      </c>
      <c r="Q78" s="17"/>
      <c r="R78" s="11">
        <v>83.512857142857143</v>
      </c>
      <c r="S78" s="19">
        <v>56</v>
      </c>
      <c r="T78" s="17" t="s">
        <v>3251</v>
      </c>
    </row>
    <row r="79" spans="1:20" s="51" customFormat="1" ht="30" customHeight="1">
      <c r="A79" s="37">
        <v>75</v>
      </c>
      <c r="B79" s="28" t="s">
        <v>38</v>
      </c>
      <c r="C79" s="35" t="s">
        <v>1425</v>
      </c>
      <c r="D79" s="28" t="s">
        <v>73</v>
      </c>
      <c r="E79" s="50">
        <v>7</v>
      </c>
      <c r="F79" s="28" t="s">
        <v>35</v>
      </c>
      <c r="G79" s="30">
        <v>18</v>
      </c>
      <c r="H79" s="19"/>
      <c r="I79" s="30">
        <v>9.9</v>
      </c>
      <c r="J79" s="19"/>
      <c r="K79" s="30">
        <v>1.0900000000000001</v>
      </c>
      <c r="L79" s="19"/>
      <c r="M79" s="11">
        <f t="shared" si="4"/>
        <v>19.285714285714285</v>
      </c>
      <c r="N79" s="11">
        <f t="shared" si="5"/>
        <v>9.9</v>
      </c>
      <c r="O79" s="11">
        <f t="shared" si="6"/>
        <v>54.239999999999995</v>
      </c>
      <c r="P79" s="11">
        <f t="shared" si="7"/>
        <v>83.425714285714278</v>
      </c>
      <c r="Q79" s="17"/>
      <c r="R79" s="11">
        <v>83.425714285714278</v>
      </c>
      <c r="S79" s="19">
        <v>57</v>
      </c>
      <c r="T79" s="17" t="s">
        <v>3251</v>
      </c>
    </row>
    <row r="80" spans="1:20" s="51" customFormat="1" ht="30" customHeight="1">
      <c r="A80" s="37">
        <v>76</v>
      </c>
      <c r="B80" s="133" t="s">
        <v>610</v>
      </c>
      <c r="C80" s="35" t="s">
        <v>1871</v>
      </c>
      <c r="D80" s="28" t="s">
        <v>440</v>
      </c>
      <c r="E80" s="23">
        <v>8</v>
      </c>
      <c r="F80" s="28" t="s">
        <v>587</v>
      </c>
      <c r="G80" s="30">
        <v>14</v>
      </c>
      <c r="H80" s="19"/>
      <c r="I80" s="30">
        <v>10</v>
      </c>
      <c r="J80" s="19"/>
      <c r="K80" s="30">
        <v>0.48</v>
      </c>
      <c r="L80" s="19"/>
      <c r="M80" s="11">
        <f t="shared" si="4"/>
        <v>15</v>
      </c>
      <c r="N80" s="11">
        <f t="shared" si="5"/>
        <v>10</v>
      </c>
      <c r="O80" s="11">
        <f t="shared" si="6"/>
        <v>58.42285714285714</v>
      </c>
      <c r="P80" s="11">
        <f t="shared" si="7"/>
        <v>83.42285714285714</v>
      </c>
      <c r="Q80" s="17"/>
      <c r="R80" s="11">
        <v>83.42285714285714</v>
      </c>
      <c r="S80" s="19">
        <v>57</v>
      </c>
      <c r="T80" s="17" t="s">
        <v>3251</v>
      </c>
    </row>
    <row r="81" spans="1:20" ht="31.5" customHeight="1">
      <c r="A81" s="37">
        <v>77</v>
      </c>
      <c r="B81" s="28" t="s">
        <v>1084</v>
      </c>
      <c r="C81" s="35" t="s">
        <v>1934</v>
      </c>
      <c r="D81" s="28" t="s">
        <v>3156</v>
      </c>
      <c r="E81" s="23">
        <v>8</v>
      </c>
      <c r="F81" s="28" t="s">
        <v>1069</v>
      </c>
      <c r="G81" s="30">
        <v>20.5</v>
      </c>
      <c r="H81" s="19"/>
      <c r="I81" s="30">
        <v>8</v>
      </c>
      <c r="J81" s="19"/>
      <c r="K81" s="30">
        <v>1.22</v>
      </c>
      <c r="L81" s="19"/>
      <c r="M81" s="11">
        <f t="shared" si="4"/>
        <v>21.964285714285715</v>
      </c>
      <c r="N81" s="11">
        <f t="shared" si="5"/>
        <v>8</v>
      </c>
      <c r="O81" s="11">
        <f t="shared" si="6"/>
        <v>53.348571428571425</v>
      </c>
      <c r="P81" s="11">
        <f t="shared" si="7"/>
        <v>83.312857142857141</v>
      </c>
      <c r="Q81" s="17"/>
      <c r="R81" s="11">
        <v>83.312857142857141</v>
      </c>
      <c r="S81" s="19">
        <v>58</v>
      </c>
      <c r="T81" s="17" t="s">
        <v>3251</v>
      </c>
    </row>
    <row r="82" spans="1:20" s="59" customFormat="1" ht="31.5" customHeight="1">
      <c r="A82" s="37">
        <v>78</v>
      </c>
      <c r="B82" s="28" t="s">
        <v>761</v>
      </c>
      <c r="C82" s="35" t="s">
        <v>1448</v>
      </c>
      <c r="D82" s="28" t="s">
        <v>747</v>
      </c>
      <c r="E82" s="32">
        <v>7</v>
      </c>
      <c r="F82" s="28" t="s">
        <v>756</v>
      </c>
      <c r="G82" s="30">
        <v>16</v>
      </c>
      <c r="H82" s="19"/>
      <c r="I82" s="30">
        <v>8</v>
      </c>
      <c r="J82" s="19"/>
      <c r="K82" s="30">
        <v>0.52</v>
      </c>
      <c r="L82" s="19"/>
      <c r="M82" s="11">
        <f t="shared" si="4"/>
        <v>17.142857142857142</v>
      </c>
      <c r="N82" s="11">
        <f t="shared" si="5"/>
        <v>8</v>
      </c>
      <c r="O82" s="11">
        <f t="shared" si="6"/>
        <v>58.148571428571429</v>
      </c>
      <c r="P82" s="11">
        <f t="shared" si="7"/>
        <v>83.291428571428568</v>
      </c>
      <c r="Q82" s="17"/>
      <c r="R82" s="11">
        <v>83.291428571428568</v>
      </c>
      <c r="S82" s="19">
        <v>58</v>
      </c>
      <c r="T82" s="17" t="s">
        <v>3251</v>
      </c>
    </row>
    <row r="83" spans="1:20" ht="34.5" customHeight="1">
      <c r="A83" s="37">
        <v>79</v>
      </c>
      <c r="B83" s="28" t="s">
        <v>723</v>
      </c>
      <c r="C83" s="30" t="s">
        <v>1965</v>
      </c>
      <c r="D83" s="28" t="s">
        <v>691</v>
      </c>
      <c r="E83" s="23">
        <v>8</v>
      </c>
      <c r="F83" s="28" t="s">
        <v>695</v>
      </c>
      <c r="G83" s="30">
        <v>16</v>
      </c>
      <c r="H83" s="19"/>
      <c r="I83" s="30">
        <v>8</v>
      </c>
      <c r="J83" s="19"/>
      <c r="K83" s="30">
        <v>0.53</v>
      </c>
      <c r="L83" s="19"/>
      <c r="M83" s="11">
        <f t="shared" si="4"/>
        <v>17.142857142857142</v>
      </c>
      <c r="N83" s="11">
        <f t="shared" si="5"/>
        <v>8</v>
      </c>
      <c r="O83" s="11">
        <f t="shared" si="6"/>
        <v>58.08</v>
      </c>
      <c r="P83" s="11">
        <f t="shared" si="7"/>
        <v>83.222857142857137</v>
      </c>
      <c r="Q83" s="17"/>
      <c r="R83" s="11">
        <v>83.222857142857137</v>
      </c>
      <c r="S83" s="19">
        <v>59</v>
      </c>
      <c r="T83" s="17" t="s">
        <v>3251</v>
      </c>
    </row>
    <row r="84" spans="1:20" s="59" customFormat="1" ht="34.5" customHeight="1">
      <c r="A84" s="37">
        <v>80</v>
      </c>
      <c r="B84" s="28" t="s">
        <v>184</v>
      </c>
      <c r="C84" s="30" t="s">
        <v>1923</v>
      </c>
      <c r="D84" s="28" t="s">
        <v>176</v>
      </c>
      <c r="E84" s="23">
        <v>8</v>
      </c>
      <c r="F84" s="28" t="s">
        <v>182</v>
      </c>
      <c r="G84" s="30">
        <v>18</v>
      </c>
      <c r="H84" s="19"/>
      <c r="I84" s="30">
        <v>9</v>
      </c>
      <c r="J84" s="19"/>
      <c r="K84" s="30">
        <v>1</v>
      </c>
      <c r="L84" s="19"/>
      <c r="M84" s="11">
        <f t="shared" si="4"/>
        <v>19.285714285714285</v>
      </c>
      <c r="N84" s="11">
        <f t="shared" si="5"/>
        <v>9</v>
      </c>
      <c r="O84" s="11">
        <f t="shared" si="6"/>
        <v>54.857142857142854</v>
      </c>
      <c r="P84" s="11">
        <f t="shared" si="7"/>
        <v>83.142857142857139</v>
      </c>
      <c r="Q84" s="17"/>
      <c r="R84" s="11">
        <v>83.142857142857139</v>
      </c>
      <c r="S84" s="19">
        <v>60</v>
      </c>
      <c r="T84" s="17" t="s">
        <v>3251</v>
      </c>
    </row>
    <row r="85" spans="1:20" ht="32.25" customHeight="1">
      <c r="A85" s="37">
        <v>81</v>
      </c>
      <c r="B85" s="133" t="s">
        <v>352</v>
      </c>
      <c r="C85" s="35" t="s">
        <v>1911</v>
      </c>
      <c r="D85" s="28" t="s">
        <v>336</v>
      </c>
      <c r="E85" s="23">
        <v>8</v>
      </c>
      <c r="F85" s="28" t="s">
        <v>339</v>
      </c>
      <c r="G85" s="30">
        <v>14</v>
      </c>
      <c r="H85" s="19"/>
      <c r="I85" s="19">
        <v>9.8000000000000007</v>
      </c>
      <c r="J85" s="19"/>
      <c r="K85" s="30">
        <v>0.5</v>
      </c>
      <c r="L85" s="19"/>
      <c r="M85" s="11">
        <f t="shared" si="4"/>
        <v>15</v>
      </c>
      <c r="N85" s="11">
        <f t="shared" si="5"/>
        <v>9.8000000000000007</v>
      </c>
      <c r="O85" s="11">
        <f t="shared" si="6"/>
        <v>58.285714285714285</v>
      </c>
      <c r="P85" s="11">
        <f t="shared" si="7"/>
        <v>83.085714285714289</v>
      </c>
      <c r="Q85" s="17"/>
      <c r="R85" s="11">
        <v>83.085714285714289</v>
      </c>
      <c r="S85" s="19">
        <v>60</v>
      </c>
      <c r="T85" s="17" t="s">
        <v>3251</v>
      </c>
    </row>
    <row r="86" spans="1:20" ht="32.25" customHeight="1">
      <c r="A86" s="37">
        <v>82</v>
      </c>
      <c r="B86" s="133" t="s">
        <v>571</v>
      </c>
      <c r="C86" s="30" t="s">
        <v>1350</v>
      </c>
      <c r="D86" s="133" t="s">
        <v>440</v>
      </c>
      <c r="E86" s="23">
        <v>7</v>
      </c>
      <c r="F86" s="133" t="s">
        <v>557</v>
      </c>
      <c r="G86" s="30">
        <v>13.5</v>
      </c>
      <c r="H86" s="19"/>
      <c r="I86" s="30">
        <v>10</v>
      </c>
      <c r="J86" s="19"/>
      <c r="K86" s="30">
        <v>0.48</v>
      </c>
      <c r="L86" s="19"/>
      <c r="M86" s="11">
        <f t="shared" si="4"/>
        <v>14.464285714285714</v>
      </c>
      <c r="N86" s="11">
        <f t="shared" si="5"/>
        <v>10</v>
      </c>
      <c r="O86" s="11">
        <f t="shared" si="6"/>
        <v>58.42285714285714</v>
      </c>
      <c r="P86" s="11">
        <f t="shared" si="7"/>
        <v>82.887142857142862</v>
      </c>
      <c r="Q86" s="17"/>
      <c r="R86" s="11">
        <v>82.887142857142862</v>
      </c>
      <c r="S86" s="19">
        <v>61</v>
      </c>
      <c r="T86" s="17" t="s">
        <v>3251</v>
      </c>
    </row>
    <row r="87" spans="1:20" ht="32.25" customHeight="1">
      <c r="A87" s="37">
        <v>83</v>
      </c>
      <c r="B87" s="28" t="s">
        <v>1083</v>
      </c>
      <c r="C87" s="35" t="s">
        <v>1935</v>
      </c>
      <c r="D87" s="28" t="s">
        <v>3156</v>
      </c>
      <c r="E87" s="23">
        <v>8</v>
      </c>
      <c r="F87" s="28" t="s">
        <v>1069</v>
      </c>
      <c r="G87" s="30">
        <v>17</v>
      </c>
      <c r="H87" s="19"/>
      <c r="I87" s="30">
        <v>10</v>
      </c>
      <c r="J87" s="19"/>
      <c r="K87" s="30">
        <v>1.05</v>
      </c>
      <c r="L87" s="19"/>
      <c r="M87" s="11">
        <f t="shared" si="4"/>
        <v>18.214285714285715</v>
      </c>
      <c r="N87" s="11">
        <f t="shared" si="5"/>
        <v>10</v>
      </c>
      <c r="O87" s="11">
        <f t="shared" si="6"/>
        <v>54.514285714285712</v>
      </c>
      <c r="P87" s="11">
        <f t="shared" si="7"/>
        <v>82.728571428571428</v>
      </c>
      <c r="Q87" s="17"/>
      <c r="R87" s="11">
        <v>82.728571428571428</v>
      </c>
      <c r="S87" s="19">
        <v>62</v>
      </c>
      <c r="T87" s="17" t="s">
        <v>3251</v>
      </c>
    </row>
    <row r="88" spans="1:20" ht="31.5">
      <c r="A88" s="37">
        <v>84</v>
      </c>
      <c r="B88" s="28" t="s">
        <v>997</v>
      </c>
      <c r="C88" s="35" t="s">
        <v>1891</v>
      </c>
      <c r="D88" s="28" t="s">
        <v>977</v>
      </c>
      <c r="E88" s="32">
        <v>8</v>
      </c>
      <c r="F88" s="28" t="s">
        <v>989</v>
      </c>
      <c r="G88" s="30">
        <v>20</v>
      </c>
      <c r="H88" s="19"/>
      <c r="I88" s="30">
        <v>9.1</v>
      </c>
      <c r="J88" s="19"/>
      <c r="K88" s="30">
        <v>1.39</v>
      </c>
      <c r="L88" s="19"/>
      <c r="M88" s="11">
        <f t="shared" si="4"/>
        <v>21.428571428571427</v>
      </c>
      <c r="N88" s="11">
        <f t="shared" si="5"/>
        <v>9.1</v>
      </c>
      <c r="O88" s="11">
        <f t="shared" si="6"/>
        <v>52.182857142857145</v>
      </c>
      <c r="P88" s="11">
        <f t="shared" si="7"/>
        <v>82.71142857142857</v>
      </c>
      <c r="Q88" s="17"/>
      <c r="R88" s="11">
        <v>82.71142857142857</v>
      </c>
      <c r="S88" s="19">
        <v>62</v>
      </c>
      <c r="T88" s="17" t="s">
        <v>3251</v>
      </c>
    </row>
    <row r="89" spans="1:20" ht="31.5">
      <c r="A89" s="37">
        <v>85</v>
      </c>
      <c r="B89" s="28" t="s">
        <v>607</v>
      </c>
      <c r="C89" s="35" t="s">
        <v>1872</v>
      </c>
      <c r="D89" s="28" t="s">
        <v>440</v>
      </c>
      <c r="E89" s="23">
        <v>8</v>
      </c>
      <c r="F89" s="28" t="s">
        <v>587</v>
      </c>
      <c r="G89" s="30">
        <v>13</v>
      </c>
      <c r="H89" s="19"/>
      <c r="I89" s="30">
        <v>10</v>
      </c>
      <c r="J89" s="19"/>
      <c r="K89" s="30">
        <v>0.43</v>
      </c>
      <c r="L89" s="19"/>
      <c r="M89" s="11">
        <f t="shared" si="4"/>
        <v>13.928571428571429</v>
      </c>
      <c r="N89" s="11">
        <f t="shared" si="5"/>
        <v>10</v>
      </c>
      <c r="O89" s="11">
        <f t="shared" si="6"/>
        <v>58.765714285714282</v>
      </c>
      <c r="P89" s="11">
        <f t="shared" si="7"/>
        <v>82.694285714285712</v>
      </c>
      <c r="Q89" s="17"/>
      <c r="R89" s="11">
        <v>82.694285714285712</v>
      </c>
      <c r="S89" s="19">
        <v>62</v>
      </c>
      <c r="T89" s="17" t="s">
        <v>3251</v>
      </c>
    </row>
    <row r="90" spans="1:20" ht="31.5">
      <c r="A90" s="37">
        <v>86</v>
      </c>
      <c r="B90" s="133" t="s">
        <v>1887</v>
      </c>
      <c r="C90" s="35" t="s">
        <v>1888</v>
      </c>
      <c r="D90" s="28" t="s">
        <v>977</v>
      </c>
      <c r="E90" s="23">
        <v>8</v>
      </c>
      <c r="F90" s="28" t="s">
        <v>989</v>
      </c>
      <c r="G90" s="30">
        <v>20</v>
      </c>
      <c r="H90" s="19"/>
      <c r="I90" s="19">
        <v>9.6999999999999993</v>
      </c>
      <c r="J90" s="19"/>
      <c r="K90" s="30">
        <v>1.48</v>
      </c>
      <c r="L90" s="19"/>
      <c r="M90" s="11">
        <f t="shared" si="4"/>
        <v>21.428571428571427</v>
      </c>
      <c r="N90" s="11">
        <f t="shared" si="5"/>
        <v>9.6999999999999993</v>
      </c>
      <c r="O90" s="11">
        <f t="shared" si="6"/>
        <v>51.565714285714279</v>
      </c>
      <c r="P90" s="11">
        <f t="shared" si="7"/>
        <v>82.694285714285712</v>
      </c>
      <c r="Q90" s="17"/>
      <c r="R90" s="11">
        <v>82.694285714285712</v>
      </c>
      <c r="S90" s="19">
        <v>62</v>
      </c>
      <c r="T90" s="17" t="s">
        <v>3251</v>
      </c>
    </row>
    <row r="91" spans="1:20" ht="31.5">
      <c r="A91" s="37">
        <v>87</v>
      </c>
      <c r="B91" s="28" t="s">
        <v>227</v>
      </c>
      <c r="C91" s="35" t="s">
        <v>1977</v>
      </c>
      <c r="D91" s="28" t="s">
        <v>203</v>
      </c>
      <c r="E91" s="23">
        <v>8</v>
      </c>
      <c r="F91" s="28" t="s">
        <v>204</v>
      </c>
      <c r="G91" s="30">
        <v>15.5</v>
      </c>
      <c r="H91" s="19"/>
      <c r="I91" s="30">
        <v>8</v>
      </c>
      <c r="J91" s="19"/>
      <c r="K91" s="19">
        <v>0.53</v>
      </c>
      <c r="L91" s="19"/>
      <c r="M91" s="11">
        <f t="shared" si="4"/>
        <v>16.607142857142858</v>
      </c>
      <c r="N91" s="11">
        <f t="shared" si="5"/>
        <v>8</v>
      </c>
      <c r="O91" s="11">
        <f t="shared" si="6"/>
        <v>58.08</v>
      </c>
      <c r="P91" s="11">
        <f t="shared" si="7"/>
        <v>82.687142857142859</v>
      </c>
      <c r="Q91" s="17"/>
      <c r="R91" s="11">
        <v>82.687142857142859</v>
      </c>
      <c r="S91" s="19">
        <v>62</v>
      </c>
      <c r="T91" s="17" t="s">
        <v>3251</v>
      </c>
    </row>
    <row r="92" spans="1:20" ht="47.25">
      <c r="A92" s="37">
        <v>88</v>
      </c>
      <c r="B92" s="133" t="s">
        <v>183</v>
      </c>
      <c r="C92" s="35" t="s">
        <v>1921</v>
      </c>
      <c r="D92" s="28" t="s">
        <v>3150</v>
      </c>
      <c r="E92" s="23">
        <v>8</v>
      </c>
      <c r="F92" s="28" t="s">
        <v>182</v>
      </c>
      <c r="G92" s="30">
        <v>19</v>
      </c>
      <c r="H92" s="19"/>
      <c r="I92" s="30">
        <v>4.5</v>
      </c>
      <c r="J92" s="19"/>
      <c r="K92" s="30">
        <v>0.56999999999999995</v>
      </c>
      <c r="L92" s="19"/>
      <c r="M92" s="11">
        <f t="shared" si="4"/>
        <v>20.357142857142858</v>
      </c>
      <c r="N92" s="11">
        <f t="shared" si="5"/>
        <v>4.5</v>
      </c>
      <c r="O92" s="11">
        <f t="shared" si="6"/>
        <v>57.805714285714281</v>
      </c>
      <c r="P92" s="11">
        <f t="shared" si="7"/>
        <v>82.662857142857135</v>
      </c>
      <c r="Q92" s="17"/>
      <c r="R92" s="11">
        <v>82.662857142857135</v>
      </c>
      <c r="S92" s="19">
        <v>62</v>
      </c>
      <c r="T92" s="17" t="s">
        <v>3251</v>
      </c>
    </row>
    <row r="93" spans="1:20" ht="31.5">
      <c r="A93" s="37">
        <v>89</v>
      </c>
      <c r="B93" s="28" t="s">
        <v>1082</v>
      </c>
      <c r="C93" s="35" t="s">
        <v>1940</v>
      </c>
      <c r="D93" s="28" t="s">
        <v>3156</v>
      </c>
      <c r="E93" s="23">
        <v>8</v>
      </c>
      <c r="F93" s="28" t="s">
        <v>1069</v>
      </c>
      <c r="G93" s="30">
        <v>19</v>
      </c>
      <c r="H93" s="19"/>
      <c r="I93" s="30">
        <v>8.5</v>
      </c>
      <c r="J93" s="19"/>
      <c r="K93" s="30">
        <v>1.17</v>
      </c>
      <c r="L93" s="19"/>
      <c r="M93" s="11">
        <f t="shared" si="4"/>
        <v>20.357142857142858</v>
      </c>
      <c r="N93" s="11">
        <f t="shared" si="5"/>
        <v>8.5</v>
      </c>
      <c r="O93" s="11">
        <f t="shared" si="6"/>
        <v>53.691428571428567</v>
      </c>
      <c r="P93" s="11">
        <f t="shared" si="7"/>
        <v>82.548571428571421</v>
      </c>
      <c r="Q93" s="17"/>
      <c r="R93" s="11">
        <v>82.548571428571421</v>
      </c>
      <c r="S93" s="19">
        <v>63</v>
      </c>
      <c r="T93" s="17" t="s">
        <v>3251</v>
      </c>
    </row>
    <row r="94" spans="1:20" ht="31.5">
      <c r="A94" s="37">
        <v>90</v>
      </c>
      <c r="B94" s="28" t="s">
        <v>1185</v>
      </c>
      <c r="C94" s="35" t="s">
        <v>1409</v>
      </c>
      <c r="D94" s="28" t="s">
        <v>3156</v>
      </c>
      <c r="E94" s="23">
        <v>7</v>
      </c>
      <c r="F94" s="28" t="s">
        <v>1052</v>
      </c>
      <c r="G94" s="30">
        <v>19</v>
      </c>
      <c r="H94" s="19"/>
      <c r="I94" s="30">
        <v>8.3000000000000007</v>
      </c>
      <c r="J94" s="19"/>
      <c r="K94" s="30">
        <v>1.1499999999999999</v>
      </c>
      <c r="L94" s="19"/>
      <c r="M94" s="11">
        <f t="shared" si="4"/>
        <v>20.357142857142858</v>
      </c>
      <c r="N94" s="11">
        <f t="shared" si="5"/>
        <v>8.3000000000000007</v>
      </c>
      <c r="O94" s="11">
        <f t="shared" si="6"/>
        <v>53.828571428571422</v>
      </c>
      <c r="P94" s="11">
        <f t="shared" si="7"/>
        <v>82.48571428571428</v>
      </c>
      <c r="Q94" s="17"/>
      <c r="R94" s="11">
        <v>82.48571428571428</v>
      </c>
      <c r="S94" s="19">
        <v>63</v>
      </c>
      <c r="T94" s="17" t="s">
        <v>3251</v>
      </c>
    </row>
    <row r="95" spans="1:20" ht="31.5">
      <c r="A95" s="37">
        <v>91</v>
      </c>
      <c r="B95" s="28" t="s">
        <v>569</v>
      </c>
      <c r="C95" s="35" t="s">
        <v>1352</v>
      </c>
      <c r="D95" s="28" t="s">
        <v>440</v>
      </c>
      <c r="E95" s="23">
        <v>7</v>
      </c>
      <c r="F95" s="28" t="s">
        <v>557</v>
      </c>
      <c r="G95" s="19">
        <v>12.5</v>
      </c>
      <c r="H95" s="19"/>
      <c r="I95" s="19">
        <v>9.9</v>
      </c>
      <c r="J95" s="19"/>
      <c r="K95" s="19">
        <v>0.37</v>
      </c>
      <c r="L95" s="19"/>
      <c r="M95" s="11">
        <f t="shared" si="4"/>
        <v>13.392857142857142</v>
      </c>
      <c r="N95" s="11">
        <f t="shared" si="5"/>
        <v>9.9</v>
      </c>
      <c r="O95" s="11">
        <f t="shared" si="6"/>
        <v>59.177142857142861</v>
      </c>
      <c r="P95" s="11">
        <f t="shared" si="7"/>
        <v>82.47</v>
      </c>
      <c r="Q95" s="17"/>
      <c r="R95" s="11">
        <v>82.47</v>
      </c>
      <c r="S95" s="19">
        <v>63</v>
      </c>
      <c r="T95" s="17" t="s">
        <v>3251</v>
      </c>
    </row>
    <row r="96" spans="1:20" ht="31.5">
      <c r="A96" s="37">
        <v>92</v>
      </c>
      <c r="B96" s="28" t="s">
        <v>1463</v>
      </c>
      <c r="C96" s="35" t="s">
        <v>1464</v>
      </c>
      <c r="D96" s="28" t="s">
        <v>641</v>
      </c>
      <c r="E96" s="23">
        <v>7</v>
      </c>
      <c r="F96" s="28" t="s">
        <v>1465</v>
      </c>
      <c r="G96" s="30">
        <v>16</v>
      </c>
      <c r="H96" s="19"/>
      <c r="I96" s="30">
        <v>7.5</v>
      </c>
      <c r="J96" s="19"/>
      <c r="K96" s="30">
        <v>0.56999999999999995</v>
      </c>
      <c r="L96" s="19"/>
      <c r="M96" s="11">
        <f t="shared" si="4"/>
        <v>17.142857142857142</v>
      </c>
      <c r="N96" s="11">
        <f t="shared" si="5"/>
        <v>7.5</v>
      </c>
      <c r="O96" s="11">
        <f t="shared" si="6"/>
        <v>57.805714285714281</v>
      </c>
      <c r="P96" s="11">
        <f t="shared" si="7"/>
        <v>82.448571428571427</v>
      </c>
      <c r="Q96" s="17"/>
      <c r="R96" s="11">
        <v>82.448571428571427</v>
      </c>
      <c r="S96" s="19">
        <v>64</v>
      </c>
      <c r="T96" s="17" t="s">
        <v>3251</v>
      </c>
    </row>
    <row r="97" spans="1:20" ht="31.5">
      <c r="A97" s="37">
        <v>93</v>
      </c>
      <c r="B97" s="133" t="s">
        <v>722</v>
      </c>
      <c r="C97" s="30" t="s">
        <v>1961</v>
      </c>
      <c r="D97" s="133" t="s">
        <v>691</v>
      </c>
      <c r="E97" s="32">
        <v>8</v>
      </c>
      <c r="F97" s="133" t="s">
        <v>695</v>
      </c>
      <c r="G97" s="30">
        <v>18.5</v>
      </c>
      <c r="H97" s="19"/>
      <c r="I97" s="30">
        <v>4</v>
      </c>
      <c r="J97" s="19"/>
      <c r="K97" s="30">
        <v>0.46</v>
      </c>
      <c r="L97" s="19"/>
      <c r="M97" s="11">
        <f t="shared" si="4"/>
        <v>19.821428571428573</v>
      </c>
      <c r="N97" s="11">
        <f t="shared" si="5"/>
        <v>4</v>
      </c>
      <c r="O97" s="11">
        <f t="shared" si="6"/>
        <v>58.559999999999988</v>
      </c>
      <c r="P97" s="11">
        <f t="shared" si="7"/>
        <v>82.381428571428557</v>
      </c>
      <c r="Q97" s="17"/>
      <c r="R97" s="11">
        <v>82.381428571428557</v>
      </c>
      <c r="S97" s="19">
        <v>64</v>
      </c>
      <c r="T97" s="17" t="s">
        <v>3251</v>
      </c>
    </row>
    <row r="98" spans="1:20" ht="31.5">
      <c r="A98" s="37">
        <v>94</v>
      </c>
      <c r="B98" s="28" t="s">
        <v>153</v>
      </c>
      <c r="C98" s="35" t="s">
        <v>1456</v>
      </c>
      <c r="D98" s="28" t="s">
        <v>2236</v>
      </c>
      <c r="E98" s="23">
        <v>7</v>
      </c>
      <c r="F98" s="28" t="s">
        <v>154</v>
      </c>
      <c r="G98" s="30">
        <v>13.5</v>
      </c>
      <c r="H98" s="19"/>
      <c r="I98" s="30">
        <v>9</v>
      </c>
      <c r="J98" s="19"/>
      <c r="K98" s="19">
        <v>0.42</v>
      </c>
      <c r="L98" s="19"/>
      <c r="M98" s="11">
        <f t="shared" si="4"/>
        <v>14.464285714285714</v>
      </c>
      <c r="N98" s="11">
        <f t="shared" si="5"/>
        <v>9</v>
      </c>
      <c r="O98" s="11">
        <f t="shared" si="6"/>
        <v>58.834285714285713</v>
      </c>
      <c r="P98" s="11">
        <f t="shared" si="7"/>
        <v>82.298571428571421</v>
      </c>
      <c r="Q98" s="17"/>
      <c r="R98" s="11">
        <v>82.298571428571421</v>
      </c>
      <c r="S98" s="19">
        <v>65</v>
      </c>
      <c r="T98" s="17" t="s">
        <v>3251</v>
      </c>
    </row>
    <row r="99" spans="1:20" ht="31.5">
      <c r="A99" s="37">
        <v>95</v>
      </c>
      <c r="B99" s="133" t="s">
        <v>1882</v>
      </c>
      <c r="C99" s="35" t="s">
        <v>1883</v>
      </c>
      <c r="D99" s="28" t="s">
        <v>977</v>
      </c>
      <c r="E99" s="23">
        <v>8</v>
      </c>
      <c r="F99" s="28" t="s">
        <v>989</v>
      </c>
      <c r="G99" s="30">
        <v>18</v>
      </c>
      <c r="H99" s="19"/>
      <c r="I99" s="30">
        <v>9.1</v>
      </c>
      <c r="J99" s="19"/>
      <c r="K99" s="30">
        <v>1.1499999999999999</v>
      </c>
      <c r="L99" s="19"/>
      <c r="M99" s="11">
        <f t="shared" si="4"/>
        <v>19.285714285714285</v>
      </c>
      <c r="N99" s="11">
        <f t="shared" si="5"/>
        <v>9.1</v>
      </c>
      <c r="O99" s="11">
        <f t="shared" si="6"/>
        <v>53.828571428571422</v>
      </c>
      <c r="P99" s="11">
        <f t="shared" si="7"/>
        <v>82.214285714285708</v>
      </c>
      <c r="Q99" s="17"/>
      <c r="R99" s="11">
        <v>82.214285714285708</v>
      </c>
      <c r="S99" s="19">
        <v>66</v>
      </c>
      <c r="T99" s="17" t="s">
        <v>3251</v>
      </c>
    </row>
    <row r="100" spans="1:20" ht="31.5">
      <c r="A100" s="37">
        <v>96</v>
      </c>
      <c r="B100" s="133" t="s">
        <v>2005</v>
      </c>
      <c r="C100" s="156" t="s">
        <v>1895</v>
      </c>
      <c r="D100" s="133" t="s">
        <v>977</v>
      </c>
      <c r="E100" s="32">
        <v>8</v>
      </c>
      <c r="F100" s="133" t="s">
        <v>989</v>
      </c>
      <c r="G100" s="30">
        <v>18</v>
      </c>
      <c r="H100" s="19"/>
      <c r="I100" s="30">
        <v>9.1999999999999993</v>
      </c>
      <c r="J100" s="19"/>
      <c r="K100" s="26">
        <v>1.25</v>
      </c>
      <c r="L100" s="19"/>
      <c r="M100" s="11">
        <f t="shared" si="4"/>
        <v>19.285714285714285</v>
      </c>
      <c r="N100" s="11">
        <f t="shared" si="5"/>
        <v>9.1999999999999993</v>
      </c>
      <c r="O100" s="11">
        <f t="shared" si="6"/>
        <v>53.142857142857139</v>
      </c>
      <c r="P100" s="11">
        <f t="shared" si="7"/>
        <v>81.628571428571419</v>
      </c>
      <c r="Q100" s="17"/>
      <c r="R100" s="11">
        <v>81.628571428571419</v>
      </c>
      <c r="S100" s="19">
        <v>67</v>
      </c>
      <c r="T100" s="17" t="s">
        <v>3251</v>
      </c>
    </row>
    <row r="101" spans="1:20" ht="31.5">
      <c r="A101" s="37">
        <v>97</v>
      </c>
      <c r="B101" s="133" t="s">
        <v>1370</v>
      </c>
      <c r="C101" s="35" t="s">
        <v>1371</v>
      </c>
      <c r="D101" s="28" t="s">
        <v>977</v>
      </c>
      <c r="E101" s="23">
        <v>7</v>
      </c>
      <c r="F101" s="28" t="s">
        <v>989</v>
      </c>
      <c r="G101" s="30">
        <v>19</v>
      </c>
      <c r="H101" s="19"/>
      <c r="I101" s="19">
        <v>9.6999999999999993</v>
      </c>
      <c r="J101" s="19"/>
      <c r="K101" s="30">
        <v>1.48</v>
      </c>
      <c r="L101" s="19"/>
      <c r="M101" s="11">
        <f t="shared" si="4"/>
        <v>20.357142857142858</v>
      </c>
      <c r="N101" s="11">
        <f t="shared" si="5"/>
        <v>9.6999999999999993</v>
      </c>
      <c r="O101" s="11">
        <f t="shared" si="6"/>
        <v>51.565714285714279</v>
      </c>
      <c r="P101" s="11">
        <f t="shared" si="7"/>
        <v>81.622857142857129</v>
      </c>
      <c r="Q101" s="17"/>
      <c r="R101" s="11">
        <v>81.622857142857129</v>
      </c>
      <c r="S101" s="19">
        <v>67</v>
      </c>
      <c r="T101" s="17" t="s">
        <v>3251</v>
      </c>
    </row>
    <row r="102" spans="1:20" ht="31.5">
      <c r="A102" s="37">
        <v>98</v>
      </c>
      <c r="B102" s="133" t="s">
        <v>914</v>
      </c>
      <c r="C102" s="35" t="s">
        <v>1403</v>
      </c>
      <c r="D102" s="28" t="s">
        <v>849</v>
      </c>
      <c r="E102" s="23">
        <v>7</v>
      </c>
      <c r="F102" s="140" t="s">
        <v>2448</v>
      </c>
      <c r="G102" s="30">
        <v>13</v>
      </c>
      <c r="H102" s="19"/>
      <c r="I102" s="30">
        <v>9</v>
      </c>
      <c r="J102" s="19"/>
      <c r="K102" s="19">
        <v>0.49</v>
      </c>
      <c r="L102" s="19"/>
      <c r="M102" s="11">
        <f t="shared" si="4"/>
        <v>13.928571428571429</v>
      </c>
      <c r="N102" s="11">
        <f t="shared" si="5"/>
        <v>9</v>
      </c>
      <c r="O102" s="11">
        <f t="shared" si="6"/>
        <v>58.354285714285709</v>
      </c>
      <c r="P102" s="11">
        <f t="shared" si="7"/>
        <v>81.282857142857139</v>
      </c>
      <c r="Q102" s="17"/>
      <c r="R102" s="11">
        <v>81.282857142857139</v>
      </c>
      <c r="S102" s="19">
        <v>68</v>
      </c>
      <c r="T102" s="17" t="s">
        <v>3251</v>
      </c>
    </row>
    <row r="103" spans="1:20" ht="31.5">
      <c r="A103" s="37">
        <v>99</v>
      </c>
      <c r="B103" s="133" t="s">
        <v>576</v>
      </c>
      <c r="C103" s="35" t="s">
        <v>1363</v>
      </c>
      <c r="D103" s="28" t="s">
        <v>440</v>
      </c>
      <c r="E103" s="23">
        <v>7</v>
      </c>
      <c r="F103" s="28" t="s">
        <v>475</v>
      </c>
      <c r="G103" s="19">
        <v>12.5</v>
      </c>
      <c r="H103" s="19"/>
      <c r="I103" s="19">
        <v>10</v>
      </c>
      <c r="J103" s="19"/>
      <c r="K103" s="30">
        <v>0.56000000000000005</v>
      </c>
      <c r="L103" s="19"/>
      <c r="M103" s="11">
        <f t="shared" si="4"/>
        <v>13.392857142857142</v>
      </c>
      <c r="N103" s="11">
        <f t="shared" si="5"/>
        <v>10</v>
      </c>
      <c r="O103" s="11">
        <f t="shared" si="6"/>
        <v>57.874285714285705</v>
      </c>
      <c r="P103" s="11">
        <f t="shared" si="7"/>
        <v>81.267142857142844</v>
      </c>
      <c r="Q103" s="17"/>
      <c r="R103" s="11">
        <v>81.267142857142844</v>
      </c>
      <c r="S103" s="19">
        <v>68</v>
      </c>
      <c r="T103" s="17" t="s">
        <v>3251</v>
      </c>
    </row>
    <row r="104" spans="1:20" ht="31.5">
      <c r="A104" s="37">
        <v>100</v>
      </c>
      <c r="B104" s="133" t="s">
        <v>729</v>
      </c>
      <c r="C104" s="35" t="s">
        <v>1960</v>
      </c>
      <c r="D104" s="28" t="s">
        <v>687</v>
      </c>
      <c r="E104" s="23">
        <v>8</v>
      </c>
      <c r="F104" s="28" t="s">
        <v>695</v>
      </c>
      <c r="G104" s="30">
        <v>22</v>
      </c>
      <c r="H104" s="19"/>
      <c r="I104" s="30">
        <v>0</v>
      </c>
      <c r="J104" s="19"/>
      <c r="K104" s="30">
        <v>0.59</v>
      </c>
      <c r="L104" s="19"/>
      <c r="M104" s="11">
        <f t="shared" si="4"/>
        <v>23.571428571428573</v>
      </c>
      <c r="N104" s="11">
        <f t="shared" si="5"/>
        <v>0</v>
      </c>
      <c r="O104" s="11">
        <f t="shared" si="6"/>
        <v>57.668571428571425</v>
      </c>
      <c r="P104" s="11">
        <f t="shared" si="7"/>
        <v>81.239999999999995</v>
      </c>
      <c r="Q104" s="17"/>
      <c r="R104" s="11">
        <v>81.239999999999995</v>
      </c>
      <c r="S104" s="19">
        <v>69</v>
      </c>
      <c r="T104" s="17" t="s">
        <v>3251</v>
      </c>
    </row>
    <row r="105" spans="1:20" ht="31.5">
      <c r="A105" s="37">
        <v>101</v>
      </c>
      <c r="B105" s="28" t="s">
        <v>155</v>
      </c>
      <c r="C105" s="35" t="s">
        <v>1457</v>
      </c>
      <c r="D105" s="28" t="s">
        <v>2236</v>
      </c>
      <c r="E105" s="23">
        <v>7</v>
      </c>
      <c r="F105" s="28" t="s">
        <v>154</v>
      </c>
      <c r="G105" s="30">
        <v>13.5</v>
      </c>
      <c r="H105" s="19"/>
      <c r="I105" s="30">
        <v>8</v>
      </c>
      <c r="J105" s="19"/>
      <c r="K105" s="19">
        <v>0.43</v>
      </c>
      <c r="L105" s="19"/>
      <c r="M105" s="11">
        <f t="shared" si="4"/>
        <v>14.464285714285714</v>
      </c>
      <c r="N105" s="11">
        <f t="shared" si="5"/>
        <v>8</v>
      </c>
      <c r="O105" s="11">
        <f t="shared" si="6"/>
        <v>58.765714285714282</v>
      </c>
      <c r="P105" s="11">
        <f t="shared" si="7"/>
        <v>81.22999999999999</v>
      </c>
      <c r="Q105" s="17"/>
      <c r="R105" s="11">
        <v>81.22999999999999</v>
      </c>
      <c r="S105" s="19">
        <v>69</v>
      </c>
      <c r="T105" s="17" t="s">
        <v>3251</v>
      </c>
    </row>
    <row r="106" spans="1:20" ht="31.5">
      <c r="A106" s="37">
        <v>102</v>
      </c>
      <c r="B106" s="133" t="s">
        <v>608</v>
      </c>
      <c r="C106" s="35" t="s">
        <v>1870</v>
      </c>
      <c r="D106" s="28" t="s">
        <v>440</v>
      </c>
      <c r="E106" s="23">
        <v>8</v>
      </c>
      <c r="F106" s="28" t="s">
        <v>587</v>
      </c>
      <c r="G106" s="19">
        <v>12</v>
      </c>
      <c r="H106" s="19"/>
      <c r="I106" s="19">
        <v>10</v>
      </c>
      <c r="J106" s="19"/>
      <c r="K106" s="30">
        <v>0.49</v>
      </c>
      <c r="L106" s="19"/>
      <c r="M106" s="11">
        <f t="shared" si="4"/>
        <v>12.857142857142858</v>
      </c>
      <c r="N106" s="11">
        <f t="shared" si="5"/>
        <v>10</v>
      </c>
      <c r="O106" s="11">
        <f t="shared" si="6"/>
        <v>58.354285714285709</v>
      </c>
      <c r="P106" s="11">
        <f t="shared" si="7"/>
        <v>81.21142857142857</v>
      </c>
      <c r="Q106" s="17"/>
      <c r="R106" s="11">
        <v>81.21142857142857</v>
      </c>
      <c r="S106" s="19">
        <v>69</v>
      </c>
      <c r="T106" s="17" t="s">
        <v>3251</v>
      </c>
    </row>
    <row r="107" spans="1:20" ht="31.5">
      <c r="A107" s="37">
        <v>103</v>
      </c>
      <c r="B107" s="28" t="s">
        <v>1230</v>
      </c>
      <c r="C107" s="35" t="s">
        <v>1454</v>
      </c>
      <c r="D107" s="28" t="s">
        <v>1224</v>
      </c>
      <c r="E107" s="23">
        <v>7</v>
      </c>
      <c r="F107" s="28" t="s">
        <v>1228</v>
      </c>
      <c r="G107" s="30">
        <v>12</v>
      </c>
      <c r="H107" s="19"/>
      <c r="I107" s="30">
        <v>9.1</v>
      </c>
      <c r="J107" s="19"/>
      <c r="K107" s="30">
        <v>0.36</v>
      </c>
      <c r="L107" s="19"/>
      <c r="M107" s="11">
        <f t="shared" si="4"/>
        <v>12.857142857142858</v>
      </c>
      <c r="N107" s="11">
        <f t="shared" si="5"/>
        <v>9.1</v>
      </c>
      <c r="O107" s="11">
        <f t="shared" si="6"/>
        <v>59.245714285714286</v>
      </c>
      <c r="P107" s="11">
        <f t="shared" si="7"/>
        <v>81.202857142857141</v>
      </c>
      <c r="Q107" s="17"/>
      <c r="R107" s="11">
        <v>81.202857142857141</v>
      </c>
      <c r="S107" s="19">
        <v>69</v>
      </c>
      <c r="T107" s="17" t="s">
        <v>3251</v>
      </c>
    </row>
    <row r="108" spans="1:20" ht="31.5">
      <c r="A108" s="37">
        <v>104</v>
      </c>
      <c r="B108" s="28" t="s">
        <v>1316</v>
      </c>
      <c r="C108" s="35" t="s">
        <v>1429</v>
      </c>
      <c r="D108" s="28" t="s">
        <v>3158</v>
      </c>
      <c r="E108" s="50">
        <v>7</v>
      </c>
      <c r="F108" s="28" t="s">
        <v>1315</v>
      </c>
      <c r="G108" s="30">
        <v>18</v>
      </c>
      <c r="H108" s="19"/>
      <c r="I108" s="30">
        <v>3</v>
      </c>
      <c r="J108" s="19"/>
      <c r="K108" s="30">
        <v>0.42</v>
      </c>
      <c r="L108" s="19"/>
      <c r="M108" s="11">
        <f t="shared" si="4"/>
        <v>19.285714285714285</v>
      </c>
      <c r="N108" s="11">
        <f t="shared" si="5"/>
        <v>3</v>
      </c>
      <c r="O108" s="11">
        <f t="shared" si="6"/>
        <v>58.834285714285713</v>
      </c>
      <c r="P108" s="11">
        <f t="shared" si="7"/>
        <v>81.12</v>
      </c>
      <c r="Q108" s="17"/>
      <c r="R108" s="11">
        <v>81.12</v>
      </c>
      <c r="S108" s="19">
        <v>70</v>
      </c>
      <c r="T108" s="17" t="s">
        <v>3251</v>
      </c>
    </row>
    <row r="109" spans="1:20" ht="31.5">
      <c r="A109" s="37">
        <v>105</v>
      </c>
      <c r="B109" s="133" t="s">
        <v>156</v>
      </c>
      <c r="C109" s="35" t="s">
        <v>1453</v>
      </c>
      <c r="D109" s="28" t="s">
        <v>2236</v>
      </c>
      <c r="E109" s="23">
        <v>7</v>
      </c>
      <c r="F109" s="28" t="s">
        <v>154</v>
      </c>
      <c r="G109" s="19">
        <v>14.5</v>
      </c>
      <c r="H109" s="19"/>
      <c r="I109" s="19">
        <v>7</v>
      </c>
      <c r="J109" s="19"/>
      <c r="K109" s="19">
        <v>0.46</v>
      </c>
      <c r="L109" s="19"/>
      <c r="M109" s="11">
        <f t="shared" si="4"/>
        <v>15.535714285714286</v>
      </c>
      <c r="N109" s="11">
        <f t="shared" si="5"/>
        <v>7</v>
      </c>
      <c r="O109" s="11">
        <f t="shared" si="6"/>
        <v>58.559999999999988</v>
      </c>
      <c r="P109" s="11">
        <f t="shared" si="7"/>
        <v>81.09571428571428</v>
      </c>
      <c r="Q109" s="17"/>
      <c r="R109" s="11">
        <v>81.09571428571428</v>
      </c>
      <c r="S109" s="19">
        <v>70</v>
      </c>
      <c r="T109" s="17" t="s">
        <v>3251</v>
      </c>
    </row>
    <row r="110" spans="1:20" ht="31.5">
      <c r="A110" s="37">
        <v>106</v>
      </c>
      <c r="B110" s="28" t="s">
        <v>272</v>
      </c>
      <c r="C110" s="30" t="s">
        <v>1380</v>
      </c>
      <c r="D110" s="28" t="s">
        <v>268</v>
      </c>
      <c r="E110" s="23">
        <v>7</v>
      </c>
      <c r="F110" s="28" t="s">
        <v>255</v>
      </c>
      <c r="G110" s="30">
        <v>17</v>
      </c>
      <c r="H110" s="19"/>
      <c r="I110" s="30">
        <v>9</v>
      </c>
      <c r="J110" s="19"/>
      <c r="K110" s="30">
        <v>1.1499999999999999</v>
      </c>
      <c r="L110" s="19"/>
      <c r="M110" s="11">
        <f t="shared" si="4"/>
        <v>18.214285714285715</v>
      </c>
      <c r="N110" s="11">
        <f t="shared" si="5"/>
        <v>9</v>
      </c>
      <c r="O110" s="11">
        <f t="shared" si="6"/>
        <v>53.828571428571422</v>
      </c>
      <c r="P110" s="11">
        <f t="shared" si="7"/>
        <v>81.042857142857144</v>
      </c>
      <c r="Q110" s="17"/>
      <c r="R110" s="11">
        <v>81.042857142857144</v>
      </c>
      <c r="S110" s="19">
        <v>71</v>
      </c>
      <c r="T110" s="17" t="s">
        <v>3251</v>
      </c>
    </row>
    <row r="111" spans="1:20" ht="31.5">
      <c r="A111" s="37">
        <v>107</v>
      </c>
      <c r="B111" s="28" t="s">
        <v>998</v>
      </c>
      <c r="C111" s="35" t="s">
        <v>1892</v>
      </c>
      <c r="D111" s="28" t="s">
        <v>977</v>
      </c>
      <c r="E111" s="32">
        <v>8</v>
      </c>
      <c r="F111" s="28" t="s">
        <v>989</v>
      </c>
      <c r="G111" s="30">
        <v>18</v>
      </c>
      <c r="H111" s="19"/>
      <c r="I111" s="30">
        <v>9.5</v>
      </c>
      <c r="J111" s="19"/>
      <c r="K111" s="30">
        <v>1.38</v>
      </c>
      <c r="L111" s="19"/>
      <c r="M111" s="11">
        <f t="shared" si="4"/>
        <v>19.285714285714285</v>
      </c>
      <c r="N111" s="11">
        <f t="shared" si="5"/>
        <v>9.5</v>
      </c>
      <c r="O111" s="11">
        <f t="shared" si="6"/>
        <v>52.251428571428569</v>
      </c>
      <c r="P111" s="11">
        <f t="shared" si="7"/>
        <v>81.037142857142854</v>
      </c>
      <c r="Q111" s="17"/>
      <c r="R111" s="11">
        <v>81.037142857142854</v>
      </c>
      <c r="S111" s="19">
        <v>71</v>
      </c>
      <c r="T111" s="17" t="s">
        <v>3251</v>
      </c>
    </row>
    <row r="112" spans="1:20" ht="31.5">
      <c r="A112" s="37">
        <v>108</v>
      </c>
      <c r="B112" s="28" t="s">
        <v>1889</v>
      </c>
      <c r="C112" s="35" t="s">
        <v>1890</v>
      </c>
      <c r="D112" s="28" t="s">
        <v>977</v>
      </c>
      <c r="E112" s="23">
        <v>8</v>
      </c>
      <c r="F112" s="28" t="s">
        <v>989</v>
      </c>
      <c r="G112" s="30">
        <v>19</v>
      </c>
      <c r="H112" s="19"/>
      <c r="I112" s="30">
        <v>9.5</v>
      </c>
      <c r="J112" s="19"/>
      <c r="K112" s="30">
        <v>1.54</v>
      </c>
      <c r="L112" s="19"/>
      <c r="M112" s="11">
        <f t="shared" si="4"/>
        <v>20.357142857142858</v>
      </c>
      <c r="N112" s="11">
        <f t="shared" si="5"/>
        <v>9.5</v>
      </c>
      <c r="O112" s="11">
        <f t="shared" si="6"/>
        <v>51.154285714285713</v>
      </c>
      <c r="P112" s="11">
        <f t="shared" si="7"/>
        <v>81.011428571428567</v>
      </c>
      <c r="Q112" s="17"/>
      <c r="R112" s="11">
        <v>81.011428571428567</v>
      </c>
      <c r="S112" s="19">
        <v>71</v>
      </c>
      <c r="T112" s="17" t="s">
        <v>3251</v>
      </c>
    </row>
    <row r="113" spans="1:20" ht="31.5">
      <c r="A113" s="37">
        <v>109</v>
      </c>
      <c r="B113" s="28" t="s">
        <v>574</v>
      </c>
      <c r="C113" s="35" t="s">
        <v>1364</v>
      </c>
      <c r="D113" s="28" t="s">
        <v>440</v>
      </c>
      <c r="E113" s="23">
        <v>7</v>
      </c>
      <c r="F113" s="28" t="s">
        <v>475</v>
      </c>
      <c r="G113" s="30">
        <v>11</v>
      </c>
      <c r="H113" s="19"/>
      <c r="I113" s="30">
        <v>10</v>
      </c>
      <c r="J113" s="19"/>
      <c r="K113" s="30">
        <v>0.37</v>
      </c>
      <c r="L113" s="19"/>
      <c r="M113" s="11">
        <f t="shared" si="4"/>
        <v>11.785714285714286</v>
      </c>
      <c r="N113" s="11">
        <f t="shared" si="5"/>
        <v>10</v>
      </c>
      <c r="O113" s="11">
        <f t="shared" si="6"/>
        <v>59.177142857142861</v>
      </c>
      <c r="P113" s="11">
        <f t="shared" si="7"/>
        <v>80.962857142857146</v>
      </c>
      <c r="Q113" s="17"/>
      <c r="R113" s="11">
        <v>80.962857142857146</v>
      </c>
      <c r="S113" s="19">
        <v>71</v>
      </c>
      <c r="T113" s="17" t="s">
        <v>3251</v>
      </c>
    </row>
    <row r="114" spans="1:20" ht="39" customHeight="1">
      <c r="A114" s="37">
        <v>110</v>
      </c>
      <c r="B114" s="133" t="s">
        <v>196</v>
      </c>
      <c r="C114" s="30" t="s">
        <v>1983</v>
      </c>
      <c r="D114" s="133" t="s">
        <v>190</v>
      </c>
      <c r="E114" s="32">
        <v>8</v>
      </c>
      <c r="F114" s="133" t="s">
        <v>191</v>
      </c>
      <c r="G114" s="30">
        <v>12</v>
      </c>
      <c r="H114" s="19"/>
      <c r="I114" s="30">
        <v>8.8000000000000007</v>
      </c>
      <c r="J114" s="19"/>
      <c r="K114" s="30">
        <v>0.37</v>
      </c>
      <c r="L114" s="19"/>
      <c r="M114" s="11">
        <f t="shared" si="4"/>
        <v>12.857142857142858</v>
      </c>
      <c r="N114" s="11">
        <f t="shared" si="5"/>
        <v>8.8000000000000007</v>
      </c>
      <c r="O114" s="11">
        <f t="shared" si="6"/>
        <v>59.177142857142861</v>
      </c>
      <c r="P114" s="11">
        <f t="shared" si="7"/>
        <v>80.834285714285727</v>
      </c>
      <c r="Q114" s="17"/>
      <c r="R114" s="11">
        <v>80.834285714285727</v>
      </c>
      <c r="S114" s="19">
        <v>72</v>
      </c>
      <c r="T114" s="17" t="s">
        <v>3251</v>
      </c>
    </row>
    <row r="115" spans="1:20" ht="33.75" customHeight="1">
      <c r="A115" s="37">
        <v>111</v>
      </c>
      <c r="B115" s="28" t="s">
        <v>193</v>
      </c>
      <c r="C115" s="35" t="s">
        <v>1438</v>
      </c>
      <c r="D115" s="28" t="s">
        <v>190</v>
      </c>
      <c r="E115" s="23">
        <v>7</v>
      </c>
      <c r="F115" s="28" t="s">
        <v>191</v>
      </c>
      <c r="G115" s="30">
        <v>12</v>
      </c>
      <c r="H115" s="19"/>
      <c r="I115" s="30">
        <v>8.9</v>
      </c>
      <c r="J115" s="19"/>
      <c r="K115" s="37">
        <v>0.4</v>
      </c>
      <c r="L115" s="19"/>
      <c r="M115" s="11">
        <f t="shared" si="4"/>
        <v>12.857142857142858</v>
      </c>
      <c r="N115" s="11">
        <f t="shared" si="5"/>
        <v>8.9</v>
      </c>
      <c r="O115" s="11">
        <f t="shared" si="6"/>
        <v>58.971428571428568</v>
      </c>
      <c r="P115" s="11">
        <f t="shared" si="7"/>
        <v>80.728571428571428</v>
      </c>
      <c r="Q115" s="17"/>
      <c r="R115" s="11">
        <v>80.728571428571428</v>
      </c>
      <c r="S115" s="19">
        <v>73</v>
      </c>
      <c r="T115" s="17" t="s">
        <v>3251</v>
      </c>
    </row>
    <row r="116" spans="1:20" ht="31.5">
      <c r="A116" s="37">
        <v>112</v>
      </c>
      <c r="B116" s="132" t="s">
        <v>31</v>
      </c>
      <c r="C116" s="35" t="s">
        <v>1971</v>
      </c>
      <c r="D116" s="132" t="s">
        <v>95</v>
      </c>
      <c r="E116" s="50">
        <v>8</v>
      </c>
      <c r="F116" s="132" t="s">
        <v>22</v>
      </c>
      <c r="G116" s="30">
        <v>18</v>
      </c>
      <c r="H116" s="19"/>
      <c r="I116" s="19">
        <v>8</v>
      </c>
      <c r="J116" s="19"/>
      <c r="K116" s="19">
        <v>1.21</v>
      </c>
      <c r="L116" s="19"/>
      <c r="M116" s="11">
        <f t="shared" si="4"/>
        <v>19.285714285714285</v>
      </c>
      <c r="N116" s="11">
        <f t="shared" si="5"/>
        <v>8</v>
      </c>
      <c r="O116" s="11">
        <f t="shared" si="6"/>
        <v>53.417142857142856</v>
      </c>
      <c r="P116" s="11">
        <f t="shared" si="7"/>
        <v>80.702857142857141</v>
      </c>
      <c r="Q116" s="17"/>
      <c r="R116" s="11">
        <v>80.702857142857141</v>
      </c>
      <c r="S116" s="19">
        <v>73</v>
      </c>
      <c r="T116" s="17" t="s">
        <v>3251</v>
      </c>
    </row>
    <row r="117" spans="1:20" ht="31.5">
      <c r="A117" s="37">
        <v>113</v>
      </c>
      <c r="B117" s="133" t="s">
        <v>1896</v>
      </c>
      <c r="C117" s="156" t="s">
        <v>1897</v>
      </c>
      <c r="D117" s="133" t="s">
        <v>977</v>
      </c>
      <c r="E117" s="32">
        <v>8</v>
      </c>
      <c r="F117" s="133" t="s">
        <v>989</v>
      </c>
      <c r="G117" s="30">
        <v>20</v>
      </c>
      <c r="H117" s="19"/>
      <c r="I117" s="30">
        <v>7.5</v>
      </c>
      <c r="J117" s="19"/>
      <c r="K117" s="26">
        <v>1.48</v>
      </c>
      <c r="L117" s="19"/>
      <c r="M117" s="11">
        <f t="shared" si="4"/>
        <v>21.428571428571427</v>
      </c>
      <c r="N117" s="11">
        <f t="shared" si="5"/>
        <v>7.5</v>
      </c>
      <c r="O117" s="11">
        <f t="shared" si="6"/>
        <v>51.565714285714279</v>
      </c>
      <c r="P117" s="11">
        <f t="shared" si="7"/>
        <v>80.494285714285709</v>
      </c>
      <c r="Q117" s="17"/>
      <c r="R117" s="11">
        <v>80.494285714285709</v>
      </c>
      <c r="S117" s="19">
        <v>74</v>
      </c>
      <c r="T117" s="17" t="s">
        <v>3251</v>
      </c>
    </row>
    <row r="118" spans="1:20" ht="47.25">
      <c r="A118" s="37">
        <v>114</v>
      </c>
      <c r="B118" s="28" t="s">
        <v>181</v>
      </c>
      <c r="C118" s="35" t="s">
        <v>1922</v>
      </c>
      <c r="D118" s="28" t="s">
        <v>3150</v>
      </c>
      <c r="E118" s="23">
        <v>8</v>
      </c>
      <c r="F118" s="28" t="s">
        <v>182</v>
      </c>
      <c r="G118" s="30">
        <v>19</v>
      </c>
      <c r="H118" s="19"/>
      <c r="I118" s="30">
        <v>6</v>
      </c>
      <c r="J118" s="19"/>
      <c r="K118" s="30">
        <v>1.1100000000000001</v>
      </c>
      <c r="L118" s="19"/>
      <c r="M118" s="11">
        <f t="shared" si="4"/>
        <v>20.357142857142858</v>
      </c>
      <c r="N118" s="11">
        <f t="shared" si="5"/>
        <v>6</v>
      </c>
      <c r="O118" s="11">
        <f t="shared" si="6"/>
        <v>54.10285714285714</v>
      </c>
      <c r="P118" s="11">
        <f t="shared" si="7"/>
        <v>80.459999999999994</v>
      </c>
      <c r="Q118" s="17"/>
      <c r="R118" s="11">
        <v>80.459999999999994</v>
      </c>
      <c r="S118" s="19">
        <v>74</v>
      </c>
      <c r="T118" s="17" t="s">
        <v>3251</v>
      </c>
    </row>
    <row r="119" spans="1:20" ht="31.5">
      <c r="A119" s="37">
        <v>115</v>
      </c>
      <c r="B119" s="133" t="s">
        <v>1893</v>
      </c>
      <c r="C119" s="156" t="s">
        <v>1894</v>
      </c>
      <c r="D119" s="133" t="s">
        <v>977</v>
      </c>
      <c r="E119" s="32">
        <v>8</v>
      </c>
      <c r="F119" s="133" t="s">
        <v>989</v>
      </c>
      <c r="G119" s="30">
        <v>16</v>
      </c>
      <c r="H119" s="19"/>
      <c r="I119" s="30">
        <v>9.4</v>
      </c>
      <c r="J119" s="19"/>
      <c r="K119" s="26">
        <v>1.1499999999999999</v>
      </c>
      <c r="L119" s="19"/>
      <c r="M119" s="11">
        <f t="shared" si="4"/>
        <v>17.142857142857142</v>
      </c>
      <c r="N119" s="11">
        <f t="shared" si="5"/>
        <v>9.4</v>
      </c>
      <c r="O119" s="11">
        <f t="shared" si="6"/>
        <v>53.828571428571422</v>
      </c>
      <c r="P119" s="11">
        <f t="shared" si="7"/>
        <v>80.371428571428567</v>
      </c>
      <c r="Q119" s="17"/>
      <c r="R119" s="11">
        <v>80.371428571428567</v>
      </c>
      <c r="S119" s="19">
        <v>75</v>
      </c>
      <c r="T119" s="17" t="s">
        <v>3251</v>
      </c>
    </row>
    <row r="120" spans="1:20" ht="31.5">
      <c r="A120" s="37">
        <v>116</v>
      </c>
      <c r="B120" s="28" t="s">
        <v>1080</v>
      </c>
      <c r="C120" s="35" t="s">
        <v>1939</v>
      </c>
      <c r="D120" s="28" t="s">
        <v>3156</v>
      </c>
      <c r="E120" s="23">
        <v>8</v>
      </c>
      <c r="F120" s="28" t="s">
        <v>1069</v>
      </c>
      <c r="G120" s="30">
        <v>15</v>
      </c>
      <c r="H120" s="19"/>
      <c r="I120" s="30">
        <v>10</v>
      </c>
      <c r="J120" s="19"/>
      <c r="K120" s="30">
        <v>1.1000000000000001</v>
      </c>
      <c r="L120" s="19"/>
      <c r="M120" s="11">
        <f t="shared" si="4"/>
        <v>16.071428571428573</v>
      </c>
      <c r="N120" s="11">
        <f t="shared" si="5"/>
        <v>10</v>
      </c>
      <c r="O120" s="11">
        <f t="shared" si="6"/>
        <v>54.171428571428571</v>
      </c>
      <c r="P120" s="11">
        <f t="shared" si="7"/>
        <v>80.242857142857147</v>
      </c>
      <c r="Q120" s="17"/>
      <c r="R120" s="11">
        <v>80.242857142857147</v>
      </c>
      <c r="S120" s="19">
        <v>76</v>
      </c>
      <c r="T120" s="17" t="s">
        <v>3251</v>
      </c>
    </row>
    <row r="121" spans="1:20" ht="31.5">
      <c r="A121" s="37">
        <v>117</v>
      </c>
      <c r="B121" s="133" t="s">
        <v>1468</v>
      </c>
      <c r="C121" s="35" t="s">
        <v>1469</v>
      </c>
      <c r="D121" s="28" t="s">
        <v>812</v>
      </c>
      <c r="E121" s="23">
        <v>7</v>
      </c>
      <c r="F121" s="28" t="s">
        <v>1460</v>
      </c>
      <c r="G121" s="30">
        <v>12</v>
      </c>
      <c r="H121" s="19"/>
      <c r="I121" s="30">
        <v>9</v>
      </c>
      <c r="J121" s="19"/>
      <c r="K121" s="19">
        <v>0.49</v>
      </c>
      <c r="L121" s="19"/>
      <c r="M121" s="11">
        <f t="shared" si="4"/>
        <v>12.857142857142858</v>
      </c>
      <c r="N121" s="11">
        <f t="shared" si="5"/>
        <v>9</v>
      </c>
      <c r="O121" s="11">
        <f t="shared" si="6"/>
        <v>58.354285714285709</v>
      </c>
      <c r="P121" s="11">
        <f t="shared" si="7"/>
        <v>80.21142857142857</v>
      </c>
      <c r="Q121" s="17"/>
      <c r="R121" s="11">
        <v>80.21142857142857</v>
      </c>
      <c r="S121" s="19">
        <v>76</v>
      </c>
      <c r="T121" s="17" t="s">
        <v>3251</v>
      </c>
    </row>
    <row r="122" spans="1:20" ht="31.5">
      <c r="A122" s="37">
        <v>118</v>
      </c>
      <c r="B122" s="133" t="s">
        <v>604</v>
      </c>
      <c r="C122" s="35" t="s">
        <v>1880</v>
      </c>
      <c r="D122" s="28" t="s">
        <v>440</v>
      </c>
      <c r="E122" s="23">
        <v>8</v>
      </c>
      <c r="F122" s="28" t="s">
        <v>587</v>
      </c>
      <c r="G122" s="19">
        <v>10.5</v>
      </c>
      <c r="H122" s="19"/>
      <c r="I122" s="19">
        <v>9.6</v>
      </c>
      <c r="J122" s="19"/>
      <c r="K122" s="30">
        <v>0.41</v>
      </c>
      <c r="L122" s="19"/>
      <c r="M122" s="11">
        <f t="shared" si="4"/>
        <v>11.25</v>
      </c>
      <c r="N122" s="11">
        <f t="shared" si="5"/>
        <v>9.6</v>
      </c>
      <c r="O122" s="11">
        <f t="shared" si="6"/>
        <v>58.902857142857137</v>
      </c>
      <c r="P122" s="11">
        <f t="shared" si="7"/>
        <v>79.752857142857138</v>
      </c>
      <c r="Q122" s="17"/>
      <c r="R122" s="11">
        <v>79.752857142857138</v>
      </c>
      <c r="S122" s="19">
        <v>77</v>
      </c>
      <c r="T122" s="17" t="s">
        <v>3251</v>
      </c>
    </row>
    <row r="123" spans="1:20" s="59" customFormat="1" ht="31.5">
      <c r="A123" s="37">
        <v>119</v>
      </c>
      <c r="B123" s="28" t="s">
        <v>611</v>
      </c>
      <c r="C123" s="30" t="s">
        <v>1874</v>
      </c>
      <c r="D123" s="28" t="s">
        <v>440</v>
      </c>
      <c r="E123" s="23">
        <v>8</v>
      </c>
      <c r="F123" s="28" t="s">
        <v>587</v>
      </c>
      <c r="G123" s="30">
        <v>10.5</v>
      </c>
      <c r="H123" s="19"/>
      <c r="I123" s="30">
        <v>9.9</v>
      </c>
      <c r="J123" s="19"/>
      <c r="K123" s="30">
        <v>0.47</v>
      </c>
      <c r="L123" s="19"/>
      <c r="M123" s="11">
        <f t="shared" si="4"/>
        <v>11.25</v>
      </c>
      <c r="N123" s="11">
        <f t="shared" si="5"/>
        <v>9.9</v>
      </c>
      <c r="O123" s="11">
        <f t="shared" si="6"/>
        <v>58.491428571428564</v>
      </c>
      <c r="P123" s="11">
        <f t="shared" si="7"/>
        <v>79.641428571428563</v>
      </c>
      <c r="Q123" s="17"/>
      <c r="R123" s="11">
        <v>79.641428571428563</v>
      </c>
      <c r="S123" s="19">
        <v>78</v>
      </c>
      <c r="T123" s="17" t="s">
        <v>3251</v>
      </c>
    </row>
    <row r="124" spans="1:20" s="51" customFormat="1" ht="31.5">
      <c r="A124" s="37">
        <v>120</v>
      </c>
      <c r="B124" s="133" t="s">
        <v>326</v>
      </c>
      <c r="C124" s="30" t="s">
        <v>1423</v>
      </c>
      <c r="D124" s="28" t="s">
        <v>3151</v>
      </c>
      <c r="E124" s="32">
        <v>7</v>
      </c>
      <c r="F124" s="133" t="s">
        <v>310</v>
      </c>
      <c r="G124" s="30">
        <v>14.5</v>
      </c>
      <c r="H124" s="19"/>
      <c r="I124" s="30">
        <v>6.4</v>
      </c>
      <c r="J124" s="19"/>
      <c r="K124" s="26">
        <v>0.59</v>
      </c>
      <c r="L124" s="19"/>
      <c r="M124" s="11">
        <f t="shared" si="4"/>
        <v>15.535714285714286</v>
      </c>
      <c r="N124" s="11">
        <f t="shared" si="5"/>
        <v>6.4</v>
      </c>
      <c r="O124" s="11">
        <f t="shared" si="6"/>
        <v>57.668571428571425</v>
      </c>
      <c r="P124" s="11">
        <f t="shared" si="7"/>
        <v>79.604285714285709</v>
      </c>
      <c r="Q124" s="17"/>
      <c r="R124" s="11">
        <v>79.604285714285709</v>
      </c>
      <c r="S124" s="19">
        <v>78</v>
      </c>
      <c r="T124" s="17" t="s">
        <v>3251</v>
      </c>
    </row>
    <row r="125" spans="1:20" s="51" customFormat="1" ht="31.5">
      <c r="A125" s="37">
        <v>121</v>
      </c>
      <c r="B125" s="133" t="s">
        <v>605</v>
      </c>
      <c r="C125" s="35" t="s">
        <v>1875</v>
      </c>
      <c r="D125" s="28" t="s">
        <v>440</v>
      </c>
      <c r="E125" s="23">
        <v>8</v>
      </c>
      <c r="F125" s="28" t="s">
        <v>475</v>
      </c>
      <c r="G125" s="30">
        <v>10.5</v>
      </c>
      <c r="H125" s="19"/>
      <c r="I125" s="30">
        <v>10</v>
      </c>
      <c r="J125" s="19"/>
      <c r="K125" s="30">
        <v>0.49</v>
      </c>
      <c r="L125" s="19"/>
      <c r="M125" s="11">
        <f t="shared" si="4"/>
        <v>11.25</v>
      </c>
      <c r="N125" s="11">
        <f t="shared" si="5"/>
        <v>10</v>
      </c>
      <c r="O125" s="11">
        <f t="shared" si="6"/>
        <v>58.354285714285709</v>
      </c>
      <c r="P125" s="11">
        <f t="shared" si="7"/>
        <v>79.604285714285709</v>
      </c>
      <c r="Q125" s="17"/>
      <c r="R125" s="11">
        <v>79.604285714285709</v>
      </c>
      <c r="S125" s="19">
        <v>78</v>
      </c>
      <c r="T125" s="17" t="s">
        <v>3251</v>
      </c>
    </row>
    <row r="126" spans="1:20" s="51" customFormat="1" ht="31.5">
      <c r="A126" s="37">
        <v>122</v>
      </c>
      <c r="B126" s="133" t="s">
        <v>643</v>
      </c>
      <c r="C126" s="30" t="s">
        <v>1988</v>
      </c>
      <c r="D126" s="28" t="s">
        <v>641</v>
      </c>
      <c r="E126" s="32">
        <v>8</v>
      </c>
      <c r="F126" s="28" t="s">
        <v>642</v>
      </c>
      <c r="G126" s="30">
        <v>16</v>
      </c>
      <c r="H126" s="19"/>
      <c r="I126" s="30">
        <v>9.6</v>
      </c>
      <c r="J126" s="19"/>
      <c r="K126" s="30">
        <v>1.3</v>
      </c>
      <c r="L126" s="19"/>
      <c r="M126" s="11">
        <f t="shared" si="4"/>
        <v>17.142857142857142</v>
      </c>
      <c r="N126" s="11">
        <f t="shared" si="5"/>
        <v>9.6</v>
      </c>
      <c r="O126" s="11">
        <f t="shared" si="6"/>
        <v>52.8</v>
      </c>
      <c r="P126" s="11">
        <f t="shared" si="7"/>
        <v>79.542857142857144</v>
      </c>
      <c r="Q126" s="17"/>
      <c r="R126" s="11">
        <v>79.542857142857144</v>
      </c>
      <c r="S126" s="19">
        <v>79</v>
      </c>
      <c r="T126" s="17" t="s">
        <v>3251</v>
      </c>
    </row>
    <row r="127" spans="1:20" ht="31.5">
      <c r="A127" s="37">
        <v>123</v>
      </c>
      <c r="B127" s="28" t="s">
        <v>603</v>
      </c>
      <c r="C127" s="35" t="s">
        <v>1881</v>
      </c>
      <c r="D127" s="28" t="s">
        <v>440</v>
      </c>
      <c r="E127" s="23">
        <v>8</v>
      </c>
      <c r="F127" s="28" t="s">
        <v>587</v>
      </c>
      <c r="G127" s="30">
        <v>10.5</v>
      </c>
      <c r="H127" s="19"/>
      <c r="I127" s="30">
        <v>9.4</v>
      </c>
      <c r="J127" s="19"/>
      <c r="K127" s="30">
        <v>0.48</v>
      </c>
      <c r="L127" s="19"/>
      <c r="M127" s="11">
        <f t="shared" si="4"/>
        <v>11.25</v>
      </c>
      <c r="N127" s="11">
        <f t="shared" si="5"/>
        <v>9.4</v>
      </c>
      <c r="O127" s="11">
        <f t="shared" si="6"/>
        <v>58.42285714285714</v>
      </c>
      <c r="P127" s="11">
        <f t="shared" si="7"/>
        <v>79.072857142857146</v>
      </c>
      <c r="Q127" s="17"/>
      <c r="R127" s="11">
        <v>79.072857142857146</v>
      </c>
      <c r="S127" s="19">
        <v>80</v>
      </c>
      <c r="T127" s="17" t="s">
        <v>3251</v>
      </c>
    </row>
    <row r="128" spans="1:20" ht="31.5">
      <c r="A128" s="37">
        <v>124</v>
      </c>
      <c r="B128" s="28" t="s">
        <v>1081</v>
      </c>
      <c r="C128" s="35" t="s">
        <v>1938</v>
      </c>
      <c r="D128" s="28" t="s">
        <v>3156</v>
      </c>
      <c r="E128" s="23">
        <v>8</v>
      </c>
      <c r="F128" s="28" t="s">
        <v>1069</v>
      </c>
      <c r="G128" s="30">
        <v>15</v>
      </c>
      <c r="H128" s="19"/>
      <c r="I128" s="30">
        <v>9</v>
      </c>
      <c r="J128" s="19"/>
      <c r="K128" s="30">
        <v>1.18</v>
      </c>
      <c r="L128" s="19"/>
      <c r="M128" s="11">
        <f t="shared" si="4"/>
        <v>16.071428571428573</v>
      </c>
      <c r="N128" s="11">
        <f t="shared" si="5"/>
        <v>9</v>
      </c>
      <c r="O128" s="11">
        <f t="shared" si="6"/>
        <v>53.622857142857143</v>
      </c>
      <c r="P128" s="11">
        <f t="shared" si="7"/>
        <v>78.694285714285712</v>
      </c>
      <c r="Q128" s="17"/>
      <c r="R128" s="11">
        <v>78.694285714285712</v>
      </c>
      <c r="S128" s="19">
        <v>81</v>
      </c>
      <c r="T128" s="17" t="s">
        <v>3251</v>
      </c>
    </row>
    <row r="129" spans="1:20" ht="31.5">
      <c r="A129" s="37">
        <v>125</v>
      </c>
      <c r="B129" s="133" t="s">
        <v>661</v>
      </c>
      <c r="C129" s="35" t="s">
        <v>1991</v>
      </c>
      <c r="D129" s="28" t="s">
        <v>651</v>
      </c>
      <c r="E129" s="23">
        <v>8</v>
      </c>
      <c r="F129" s="28" t="s">
        <v>652</v>
      </c>
      <c r="G129" s="30">
        <v>13</v>
      </c>
      <c r="H129" s="19"/>
      <c r="I129" s="19">
        <v>7</v>
      </c>
      <c r="J129" s="19"/>
      <c r="K129" s="19">
        <v>0.57999999999999996</v>
      </c>
      <c r="L129" s="19"/>
      <c r="M129" s="11">
        <f t="shared" si="4"/>
        <v>13.928571428571429</v>
      </c>
      <c r="N129" s="11">
        <f t="shared" si="5"/>
        <v>7</v>
      </c>
      <c r="O129" s="11">
        <f t="shared" si="6"/>
        <v>57.737142857142857</v>
      </c>
      <c r="P129" s="11">
        <f t="shared" si="7"/>
        <v>78.665714285714287</v>
      </c>
      <c r="Q129" s="17"/>
      <c r="R129" s="11">
        <v>78.665714285714287</v>
      </c>
      <c r="S129" s="19">
        <v>81</v>
      </c>
      <c r="T129" s="17" t="s">
        <v>3251</v>
      </c>
    </row>
    <row r="130" spans="1:20" ht="31.5">
      <c r="A130" s="37">
        <v>126</v>
      </c>
      <c r="B130" s="28" t="s">
        <v>324</v>
      </c>
      <c r="C130" s="35" t="s">
        <v>1422</v>
      </c>
      <c r="D130" s="28" t="s">
        <v>3151</v>
      </c>
      <c r="E130" s="23">
        <v>7</v>
      </c>
      <c r="F130" s="28" t="s">
        <v>310</v>
      </c>
      <c r="G130" s="30">
        <v>16.5</v>
      </c>
      <c r="H130" s="19"/>
      <c r="I130" s="30">
        <v>6.5</v>
      </c>
      <c r="J130" s="19"/>
      <c r="K130" s="30">
        <v>1.07</v>
      </c>
      <c r="L130" s="19"/>
      <c r="M130" s="11">
        <f t="shared" si="4"/>
        <v>17.678571428571427</v>
      </c>
      <c r="N130" s="11">
        <f t="shared" si="5"/>
        <v>6.5</v>
      </c>
      <c r="O130" s="11">
        <f t="shared" si="6"/>
        <v>54.37714285714285</v>
      </c>
      <c r="P130" s="11">
        <f t="shared" si="7"/>
        <v>78.555714285714274</v>
      </c>
      <c r="Q130" s="17"/>
      <c r="R130" s="11">
        <v>78.555714285714274</v>
      </c>
      <c r="S130" s="19">
        <v>82</v>
      </c>
      <c r="T130" s="17" t="s">
        <v>3251</v>
      </c>
    </row>
    <row r="131" spans="1:20" ht="31.5">
      <c r="A131" s="37">
        <v>127</v>
      </c>
      <c r="B131" s="133" t="s">
        <v>399</v>
      </c>
      <c r="C131" s="30" t="s">
        <v>1957</v>
      </c>
      <c r="D131" s="28" t="s">
        <v>3152</v>
      </c>
      <c r="E131" s="32">
        <v>8</v>
      </c>
      <c r="F131" s="133" t="s">
        <v>390</v>
      </c>
      <c r="G131" s="30">
        <v>12</v>
      </c>
      <c r="H131" s="19"/>
      <c r="I131" s="30">
        <v>8</v>
      </c>
      <c r="J131" s="19"/>
      <c r="K131" s="30">
        <v>0.59</v>
      </c>
      <c r="L131" s="19"/>
      <c r="M131" s="11">
        <f t="shared" si="4"/>
        <v>12.857142857142858</v>
      </c>
      <c r="N131" s="11">
        <f t="shared" si="5"/>
        <v>8</v>
      </c>
      <c r="O131" s="11">
        <f t="shared" si="6"/>
        <v>57.668571428571425</v>
      </c>
      <c r="P131" s="11">
        <f t="shared" si="7"/>
        <v>78.525714285714287</v>
      </c>
      <c r="Q131" s="17"/>
      <c r="R131" s="11">
        <v>78.525714285714287</v>
      </c>
      <c r="S131" s="19">
        <v>82</v>
      </c>
      <c r="T131" s="17" t="s">
        <v>3251</v>
      </c>
    </row>
    <row r="132" spans="1:20" ht="31.5">
      <c r="A132" s="37">
        <v>128</v>
      </c>
      <c r="B132" s="28" t="s">
        <v>274</v>
      </c>
      <c r="C132" s="35" t="s">
        <v>1378</v>
      </c>
      <c r="D132" s="28" t="s">
        <v>254</v>
      </c>
      <c r="E132" s="23">
        <v>7</v>
      </c>
      <c r="F132" s="28" t="s">
        <v>255</v>
      </c>
      <c r="G132" s="30">
        <v>17.5</v>
      </c>
      <c r="H132" s="19"/>
      <c r="I132" s="30">
        <v>6</v>
      </c>
      <c r="J132" s="19"/>
      <c r="K132" s="30">
        <v>1.1599999999999999</v>
      </c>
      <c r="L132" s="19"/>
      <c r="M132" s="11">
        <f t="shared" si="4"/>
        <v>18.75</v>
      </c>
      <c r="N132" s="11">
        <f t="shared" si="5"/>
        <v>6</v>
      </c>
      <c r="O132" s="11">
        <f t="shared" si="6"/>
        <v>53.76</v>
      </c>
      <c r="P132" s="11">
        <f t="shared" si="7"/>
        <v>78.509999999999991</v>
      </c>
      <c r="Q132" s="17"/>
      <c r="R132" s="11">
        <v>78.509999999999991</v>
      </c>
      <c r="S132" s="19">
        <v>84</v>
      </c>
      <c r="T132" s="17" t="s">
        <v>3251</v>
      </c>
    </row>
    <row r="133" spans="1:20" ht="31.5">
      <c r="A133" s="37">
        <v>129</v>
      </c>
      <c r="B133" s="133" t="s">
        <v>365</v>
      </c>
      <c r="C133" s="30" t="s">
        <v>1912</v>
      </c>
      <c r="D133" s="133" t="s">
        <v>336</v>
      </c>
      <c r="E133" s="23">
        <v>8</v>
      </c>
      <c r="F133" s="133" t="s">
        <v>339</v>
      </c>
      <c r="G133" s="30">
        <v>19</v>
      </c>
      <c r="H133" s="19"/>
      <c r="I133" s="30">
        <v>7.1</v>
      </c>
      <c r="J133" s="19"/>
      <c r="K133" s="30">
        <v>1.59</v>
      </c>
      <c r="L133" s="19"/>
      <c r="M133" s="11">
        <f t="shared" ref="M133:M196" si="8">IF(G133&lt;&gt;30,(30*G133)/MAX(G$5:G$226),30)</f>
        <v>20.357142857142858</v>
      </c>
      <c r="N133" s="11">
        <f t="shared" ref="N133:N196" si="9">IF(I133&lt;&gt;"",IF(I133=0,0,(10*I133)/MAX(I$5:I$222)),"0")</f>
        <v>7.1</v>
      </c>
      <c r="O133" s="11">
        <f t="shared" ref="O133:O196" si="10">IF(K133&lt;&gt;60,60/(MAX(K$5:K$226)-SMALL(K$5:K$226,COUNTIF(K$5:K$226,"&lt;=0")+1))*(MAX(K$5:K$226)-K133),60)</f>
        <v>50.811428571428571</v>
      </c>
      <c r="P133" s="11">
        <f t="shared" ref="P133:P196" si="11">M133+N133+O133</f>
        <v>78.26857142857142</v>
      </c>
      <c r="Q133" s="17"/>
      <c r="R133" s="11">
        <v>78.26857142857142</v>
      </c>
      <c r="S133" s="19">
        <v>85</v>
      </c>
      <c r="T133" s="17" t="s">
        <v>3251</v>
      </c>
    </row>
    <row r="134" spans="1:20" ht="31.5">
      <c r="A134" s="37">
        <v>130</v>
      </c>
      <c r="B134" s="133" t="s">
        <v>573</v>
      </c>
      <c r="C134" s="35" t="s">
        <v>1365</v>
      </c>
      <c r="D134" s="28" t="s">
        <v>440</v>
      </c>
      <c r="E134" s="23">
        <v>7</v>
      </c>
      <c r="F134" s="28" t="s">
        <v>475</v>
      </c>
      <c r="G134" s="30">
        <v>9</v>
      </c>
      <c r="H134" s="19"/>
      <c r="I134" s="30">
        <v>9.9</v>
      </c>
      <c r="J134" s="19"/>
      <c r="K134" s="30">
        <v>0.44</v>
      </c>
      <c r="L134" s="19"/>
      <c r="M134" s="11">
        <f t="shared" si="8"/>
        <v>9.6428571428571423</v>
      </c>
      <c r="N134" s="11">
        <f t="shared" si="9"/>
        <v>9.9</v>
      </c>
      <c r="O134" s="11">
        <f t="shared" si="10"/>
        <v>58.697142857142858</v>
      </c>
      <c r="P134" s="11">
        <f t="shared" si="11"/>
        <v>78.240000000000009</v>
      </c>
      <c r="Q134" s="17"/>
      <c r="R134" s="11">
        <v>78.240000000000009</v>
      </c>
      <c r="S134" s="19">
        <v>86</v>
      </c>
      <c r="T134" s="17" t="s">
        <v>3251</v>
      </c>
    </row>
    <row r="135" spans="1:20" ht="31.5">
      <c r="A135" s="37">
        <v>131</v>
      </c>
      <c r="B135" s="132" t="s">
        <v>301</v>
      </c>
      <c r="C135" s="35" t="s">
        <v>1969</v>
      </c>
      <c r="D135" s="28" t="s">
        <v>300</v>
      </c>
      <c r="E135" s="23">
        <v>8</v>
      </c>
      <c r="F135" s="28" t="s">
        <v>299</v>
      </c>
      <c r="G135" s="30">
        <v>18</v>
      </c>
      <c r="H135" s="19"/>
      <c r="I135" s="30">
        <v>6.3</v>
      </c>
      <c r="J135" s="19"/>
      <c r="K135" s="19">
        <v>1.33</v>
      </c>
      <c r="L135" s="19"/>
      <c r="M135" s="11">
        <f t="shared" si="8"/>
        <v>19.285714285714285</v>
      </c>
      <c r="N135" s="11">
        <f t="shared" si="9"/>
        <v>6.3</v>
      </c>
      <c r="O135" s="11">
        <f t="shared" si="10"/>
        <v>52.594285714285711</v>
      </c>
      <c r="P135" s="11">
        <f t="shared" si="11"/>
        <v>78.179999999999993</v>
      </c>
      <c r="Q135" s="17"/>
      <c r="R135" s="11">
        <v>78.179999999999993</v>
      </c>
      <c r="S135" s="19">
        <v>86</v>
      </c>
      <c r="T135" s="17" t="s">
        <v>3251</v>
      </c>
    </row>
    <row r="136" spans="1:20" ht="31.5">
      <c r="A136" s="37">
        <v>132</v>
      </c>
      <c r="B136" s="28" t="s">
        <v>763</v>
      </c>
      <c r="C136" s="156" t="s">
        <v>1447</v>
      </c>
      <c r="D136" s="28" t="s">
        <v>747</v>
      </c>
      <c r="E136" s="32">
        <v>7</v>
      </c>
      <c r="F136" s="28" t="s">
        <v>756</v>
      </c>
      <c r="G136" s="19">
        <v>17</v>
      </c>
      <c r="H136" s="19"/>
      <c r="I136" s="19">
        <v>6</v>
      </c>
      <c r="J136" s="19"/>
      <c r="K136" s="19">
        <v>1.1399999999999999</v>
      </c>
      <c r="L136" s="19"/>
      <c r="M136" s="11">
        <f t="shared" si="8"/>
        <v>18.214285714285715</v>
      </c>
      <c r="N136" s="11">
        <f t="shared" si="9"/>
        <v>6</v>
      </c>
      <c r="O136" s="11">
        <f t="shared" si="10"/>
        <v>53.897142857142853</v>
      </c>
      <c r="P136" s="11">
        <f t="shared" si="11"/>
        <v>78.111428571428576</v>
      </c>
      <c r="Q136" s="17"/>
      <c r="R136" s="11">
        <v>78.111428571428576</v>
      </c>
      <c r="S136" s="19">
        <v>87</v>
      </c>
      <c r="T136" s="17" t="s">
        <v>3251</v>
      </c>
    </row>
    <row r="137" spans="1:20" ht="31.5">
      <c r="A137" s="37">
        <v>133</v>
      </c>
      <c r="B137" s="133" t="s">
        <v>609</v>
      </c>
      <c r="C137" s="35" t="s">
        <v>1873</v>
      </c>
      <c r="D137" s="28" t="s">
        <v>440</v>
      </c>
      <c r="E137" s="23">
        <v>8</v>
      </c>
      <c r="F137" s="28" t="s">
        <v>587</v>
      </c>
      <c r="G137" s="19">
        <v>8</v>
      </c>
      <c r="H137" s="19"/>
      <c r="I137" s="19">
        <v>10</v>
      </c>
      <c r="J137" s="19"/>
      <c r="K137" s="30">
        <v>0.32</v>
      </c>
      <c r="L137" s="19"/>
      <c r="M137" s="11">
        <f t="shared" si="8"/>
        <v>8.5714285714285712</v>
      </c>
      <c r="N137" s="11">
        <f t="shared" si="9"/>
        <v>10</v>
      </c>
      <c r="O137" s="11">
        <f t="shared" si="10"/>
        <v>59.519999999999996</v>
      </c>
      <c r="P137" s="11">
        <f t="shared" si="11"/>
        <v>78.091428571428565</v>
      </c>
      <c r="Q137" s="17"/>
      <c r="R137" s="11">
        <v>78.091428571428565</v>
      </c>
      <c r="S137" s="19">
        <v>87</v>
      </c>
      <c r="T137" s="17" t="s">
        <v>3251</v>
      </c>
    </row>
    <row r="138" spans="1:20" ht="31.5">
      <c r="A138" s="37">
        <v>134</v>
      </c>
      <c r="B138" s="138" t="s">
        <v>51</v>
      </c>
      <c r="C138" s="112" t="s">
        <v>1945</v>
      </c>
      <c r="D138" s="28" t="s">
        <v>77</v>
      </c>
      <c r="E138" s="33">
        <v>8</v>
      </c>
      <c r="F138" s="138" t="s">
        <v>50</v>
      </c>
      <c r="G138" s="30">
        <v>11</v>
      </c>
      <c r="H138" s="19"/>
      <c r="I138" s="30">
        <v>8.5</v>
      </c>
      <c r="J138" s="19"/>
      <c r="K138" s="37">
        <v>0.57999999999999996</v>
      </c>
      <c r="L138" s="19"/>
      <c r="M138" s="11">
        <f t="shared" si="8"/>
        <v>11.785714285714286</v>
      </c>
      <c r="N138" s="11">
        <f t="shared" si="9"/>
        <v>8.5</v>
      </c>
      <c r="O138" s="11">
        <f t="shared" si="10"/>
        <v>57.737142857142857</v>
      </c>
      <c r="P138" s="11">
        <f t="shared" si="11"/>
        <v>78.022857142857134</v>
      </c>
      <c r="Q138" s="17"/>
      <c r="R138" s="11">
        <v>78.022857142857134</v>
      </c>
      <c r="S138" s="19">
        <v>88</v>
      </c>
      <c r="T138" s="17" t="s">
        <v>3251</v>
      </c>
    </row>
    <row r="139" spans="1:20" s="59" customFormat="1" ht="31.5">
      <c r="A139" s="37">
        <v>135</v>
      </c>
      <c r="B139" s="28" t="s">
        <v>194</v>
      </c>
      <c r="C139" s="35" t="s">
        <v>1437</v>
      </c>
      <c r="D139" s="28" t="s">
        <v>190</v>
      </c>
      <c r="E139" s="23">
        <v>7</v>
      </c>
      <c r="F139" s="28" t="s">
        <v>191</v>
      </c>
      <c r="G139" s="30">
        <v>11</v>
      </c>
      <c r="H139" s="19"/>
      <c r="I139" s="30">
        <v>7.7</v>
      </c>
      <c r="J139" s="19"/>
      <c r="K139" s="30">
        <v>0.48</v>
      </c>
      <c r="L139" s="19"/>
      <c r="M139" s="11">
        <f t="shared" si="8"/>
        <v>11.785714285714286</v>
      </c>
      <c r="N139" s="11">
        <f t="shared" si="9"/>
        <v>7.7</v>
      </c>
      <c r="O139" s="11">
        <f t="shared" si="10"/>
        <v>58.42285714285714</v>
      </c>
      <c r="P139" s="11">
        <f t="shared" si="11"/>
        <v>77.908571428571435</v>
      </c>
      <c r="Q139" s="17"/>
      <c r="R139" s="11">
        <v>77.908571428571435</v>
      </c>
      <c r="S139" s="19">
        <v>89</v>
      </c>
      <c r="T139" s="17" t="s">
        <v>3251</v>
      </c>
    </row>
    <row r="140" spans="1:20" s="51" customFormat="1" ht="31.5">
      <c r="A140" s="37">
        <v>136</v>
      </c>
      <c r="B140" s="133" t="s">
        <v>1368</v>
      </c>
      <c r="C140" s="35" t="s">
        <v>1369</v>
      </c>
      <c r="D140" s="28" t="s">
        <v>977</v>
      </c>
      <c r="E140" s="23">
        <v>7</v>
      </c>
      <c r="F140" s="28" t="s">
        <v>989</v>
      </c>
      <c r="G140" s="30">
        <v>16</v>
      </c>
      <c r="H140" s="19"/>
      <c r="I140" s="19">
        <v>9.3000000000000007</v>
      </c>
      <c r="J140" s="19"/>
      <c r="K140" s="30">
        <v>1.52</v>
      </c>
      <c r="L140" s="19"/>
      <c r="M140" s="11">
        <f t="shared" si="8"/>
        <v>17.142857142857142</v>
      </c>
      <c r="N140" s="11">
        <f t="shared" si="9"/>
        <v>9.3000000000000007</v>
      </c>
      <c r="O140" s="11">
        <f t="shared" si="10"/>
        <v>51.291428571428568</v>
      </c>
      <c r="P140" s="11">
        <f t="shared" si="11"/>
        <v>77.734285714285704</v>
      </c>
      <c r="Q140" s="17"/>
      <c r="R140" s="11">
        <v>77.734285714285704</v>
      </c>
      <c r="S140" s="19">
        <v>90</v>
      </c>
      <c r="T140" s="17" t="s">
        <v>3251</v>
      </c>
    </row>
    <row r="141" spans="1:20" s="51" customFormat="1" ht="31.5">
      <c r="A141" s="37">
        <v>137</v>
      </c>
      <c r="B141" s="28" t="s">
        <v>575</v>
      </c>
      <c r="C141" s="37" t="s">
        <v>1366</v>
      </c>
      <c r="D141" s="28" t="s">
        <v>440</v>
      </c>
      <c r="E141" s="23">
        <v>7</v>
      </c>
      <c r="F141" s="28" t="s">
        <v>475</v>
      </c>
      <c r="G141" s="19">
        <v>8.5</v>
      </c>
      <c r="H141" s="19"/>
      <c r="I141" s="30">
        <v>9.8000000000000007</v>
      </c>
      <c r="J141" s="19"/>
      <c r="K141" s="30">
        <v>0.43</v>
      </c>
      <c r="L141" s="19"/>
      <c r="M141" s="11">
        <f t="shared" si="8"/>
        <v>9.1071428571428577</v>
      </c>
      <c r="N141" s="11">
        <f t="shared" si="9"/>
        <v>9.8000000000000007</v>
      </c>
      <c r="O141" s="11">
        <f t="shared" si="10"/>
        <v>58.765714285714282</v>
      </c>
      <c r="P141" s="11">
        <f t="shared" si="11"/>
        <v>77.67285714285714</v>
      </c>
      <c r="Q141" s="17"/>
      <c r="R141" s="11">
        <v>77.67285714285714</v>
      </c>
      <c r="S141" s="19">
        <v>90</v>
      </c>
      <c r="T141" s="17" t="s">
        <v>3251</v>
      </c>
    </row>
    <row r="142" spans="1:20" ht="31.5">
      <c r="A142" s="37">
        <v>138</v>
      </c>
      <c r="B142" s="133" t="s">
        <v>3202</v>
      </c>
      <c r="C142" s="30" t="s">
        <v>1351</v>
      </c>
      <c r="D142" s="133" t="s">
        <v>440</v>
      </c>
      <c r="E142" s="23">
        <v>7</v>
      </c>
      <c r="F142" s="133" t="s">
        <v>557</v>
      </c>
      <c r="G142" s="30">
        <v>11</v>
      </c>
      <c r="H142" s="19"/>
      <c r="I142" s="30">
        <v>8</v>
      </c>
      <c r="J142" s="19"/>
      <c r="K142" s="30">
        <v>0.57999999999999996</v>
      </c>
      <c r="L142" s="19"/>
      <c r="M142" s="11">
        <f t="shared" si="8"/>
        <v>11.785714285714286</v>
      </c>
      <c r="N142" s="11">
        <f t="shared" si="9"/>
        <v>8</v>
      </c>
      <c r="O142" s="11">
        <f t="shared" si="10"/>
        <v>57.737142857142857</v>
      </c>
      <c r="P142" s="11">
        <f t="shared" si="11"/>
        <v>77.522857142857134</v>
      </c>
      <c r="Q142" s="17"/>
      <c r="R142" s="11">
        <v>77.522857142857134</v>
      </c>
      <c r="S142" s="19">
        <v>91</v>
      </c>
      <c r="T142" s="17" t="s">
        <v>3251</v>
      </c>
    </row>
    <row r="143" spans="1:20" s="59" customFormat="1" ht="31.5">
      <c r="A143" s="37">
        <v>139</v>
      </c>
      <c r="B143" s="28" t="s">
        <v>1194</v>
      </c>
      <c r="C143" s="35" t="s">
        <v>1419</v>
      </c>
      <c r="D143" s="28" t="s">
        <v>3156</v>
      </c>
      <c r="E143" s="23">
        <v>7</v>
      </c>
      <c r="F143" s="28" t="s">
        <v>1052</v>
      </c>
      <c r="G143" s="30">
        <v>16</v>
      </c>
      <c r="H143" s="19"/>
      <c r="I143" s="30">
        <v>8</v>
      </c>
      <c r="J143" s="19"/>
      <c r="K143" s="30">
        <v>1.37</v>
      </c>
      <c r="L143" s="19"/>
      <c r="M143" s="11">
        <f t="shared" si="8"/>
        <v>17.142857142857142</v>
      </c>
      <c r="N143" s="11">
        <f t="shared" si="9"/>
        <v>8</v>
      </c>
      <c r="O143" s="11">
        <f t="shared" si="10"/>
        <v>52.319999999999993</v>
      </c>
      <c r="P143" s="11">
        <f t="shared" si="11"/>
        <v>77.462857142857132</v>
      </c>
      <c r="Q143" s="17"/>
      <c r="R143" s="11">
        <v>77.462857142857132</v>
      </c>
      <c r="S143" s="19">
        <v>91</v>
      </c>
      <c r="T143" s="17" t="s">
        <v>3251</v>
      </c>
    </row>
    <row r="144" spans="1:20" s="59" customFormat="1" ht="31.5">
      <c r="A144" s="37">
        <v>140</v>
      </c>
      <c r="B144" s="28" t="s">
        <v>1356</v>
      </c>
      <c r="C144" s="37" t="s">
        <v>1357</v>
      </c>
      <c r="D144" s="28" t="s">
        <v>440</v>
      </c>
      <c r="E144" s="23">
        <v>7</v>
      </c>
      <c r="F144" s="28" t="s">
        <v>441</v>
      </c>
      <c r="G144" s="19">
        <v>8.5</v>
      </c>
      <c r="H144" s="19"/>
      <c r="I144" s="30">
        <v>10</v>
      </c>
      <c r="J144" s="19"/>
      <c r="K144" s="30">
        <v>0.5</v>
      </c>
      <c r="L144" s="19"/>
      <c r="M144" s="11">
        <f t="shared" si="8"/>
        <v>9.1071428571428577</v>
      </c>
      <c r="N144" s="11">
        <f t="shared" si="9"/>
        <v>10</v>
      </c>
      <c r="O144" s="11">
        <f t="shared" si="10"/>
        <v>58.285714285714285</v>
      </c>
      <c r="P144" s="11">
        <f t="shared" si="11"/>
        <v>77.392857142857139</v>
      </c>
      <c r="Q144" s="17"/>
      <c r="R144" s="11">
        <v>77.392857142857139</v>
      </c>
      <c r="S144" s="19">
        <v>92</v>
      </c>
      <c r="T144" s="17" t="s">
        <v>3251</v>
      </c>
    </row>
    <row r="145" spans="1:20" s="59" customFormat="1" ht="31.5">
      <c r="A145" s="37">
        <v>141</v>
      </c>
      <c r="B145" s="133" t="s">
        <v>572</v>
      </c>
      <c r="C145" s="35" t="s">
        <v>1362</v>
      </c>
      <c r="D145" s="28" t="s">
        <v>440</v>
      </c>
      <c r="E145" s="23">
        <v>7</v>
      </c>
      <c r="F145" s="28" t="s">
        <v>475</v>
      </c>
      <c r="G145" s="30">
        <v>7.5</v>
      </c>
      <c r="H145" s="19"/>
      <c r="I145" s="30">
        <v>10</v>
      </c>
      <c r="J145" s="19"/>
      <c r="K145" s="30">
        <v>0.35</v>
      </c>
      <c r="L145" s="19"/>
      <c r="M145" s="11">
        <f t="shared" si="8"/>
        <v>8.0357142857142865</v>
      </c>
      <c r="N145" s="11">
        <f t="shared" si="9"/>
        <v>10</v>
      </c>
      <c r="O145" s="11">
        <f t="shared" si="10"/>
        <v>59.314285714285717</v>
      </c>
      <c r="P145" s="11">
        <f t="shared" si="11"/>
        <v>77.349999999999994</v>
      </c>
      <c r="Q145" s="17"/>
      <c r="R145" s="11">
        <v>77.349999999999994</v>
      </c>
      <c r="S145" s="19">
        <v>92</v>
      </c>
      <c r="T145" s="17" t="s">
        <v>3251</v>
      </c>
    </row>
    <row r="146" spans="1:20" ht="31.5">
      <c r="A146" s="37">
        <v>142</v>
      </c>
      <c r="B146" s="28" t="s">
        <v>273</v>
      </c>
      <c r="C146" s="30" t="s">
        <v>1379</v>
      </c>
      <c r="D146" s="28" t="s">
        <v>268</v>
      </c>
      <c r="E146" s="23">
        <v>7</v>
      </c>
      <c r="F146" s="28" t="s">
        <v>255</v>
      </c>
      <c r="G146" s="30">
        <v>14</v>
      </c>
      <c r="H146" s="19"/>
      <c r="I146" s="30">
        <v>9</v>
      </c>
      <c r="J146" s="19"/>
      <c r="K146" s="30">
        <v>1.22</v>
      </c>
      <c r="L146" s="19"/>
      <c r="M146" s="11">
        <f t="shared" si="8"/>
        <v>15</v>
      </c>
      <c r="N146" s="11">
        <f t="shared" si="9"/>
        <v>9</v>
      </c>
      <c r="O146" s="11">
        <f t="shared" si="10"/>
        <v>53.348571428571425</v>
      </c>
      <c r="P146" s="11">
        <f t="shared" si="11"/>
        <v>77.348571428571432</v>
      </c>
      <c r="Q146" s="17"/>
      <c r="R146" s="11">
        <v>77.348571428571432</v>
      </c>
      <c r="S146" s="19">
        <v>93</v>
      </c>
      <c r="T146" s="17" t="s">
        <v>3251</v>
      </c>
    </row>
    <row r="147" spans="1:20" s="59" customFormat="1" ht="31.5">
      <c r="A147" s="37">
        <v>143</v>
      </c>
      <c r="B147" s="133" t="s">
        <v>271</v>
      </c>
      <c r="C147" s="35" t="s">
        <v>1381</v>
      </c>
      <c r="D147" s="28" t="s">
        <v>268</v>
      </c>
      <c r="E147" s="23">
        <v>7</v>
      </c>
      <c r="F147" s="28" t="s">
        <v>255</v>
      </c>
      <c r="G147" s="30">
        <v>17</v>
      </c>
      <c r="H147" s="19"/>
      <c r="I147" s="30">
        <v>6</v>
      </c>
      <c r="J147" s="19"/>
      <c r="K147" s="30">
        <v>1.26</v>
      </c>
      <c r="L147" s="19"/>
      <c r="M147" s="11">
        <f t="shared" si="8"/>
        <v>18.214285714285715</v>
      </c>
      <c r="N147" s="11">
        <f t="shared" si="9"/>
        <v>6</v>
      </c>
      <c r="O147" s="11">
        <f t="shared" si="10"/>
        <v>53.074285714285715</v>
      </c>
      <c r="P147" s="11">
        <f t="shared" si="11"/>
        <v>77.28857142857143</v>
      </c>
      <c r="Q147" s="17"/>
      <c r="R147" s="11">
        <v>77.28857142857143</v>
      </c>
      <c r="S147" s="19">
        <v>93</v>
      </c>
      <c r="T147" s="17" t="s">
        <v>3251</v>
      </c>
    </row>
    <row r="148" spans="1:20" s="59" customFormat="1" ht="31.5">
      <c r="A148" s="37">
        <v>144</v>
      </c>
      <c r="B148" s="28" t="s">
        <v>3203</v>
      </c>
      <c r="C148" s="35" t="s">
        <v>1876</v>
      </c>
      <c r="D148" s="28" t="s">
        <v>440</v>
      </c>
      <c r="E148" s="23">
        <v>8</v>
      </c>
      <c r="F148" s="28" t="s">
        <v>475</v>
      </c>
      <c r="G148" s="30">
        <v>9</v>
      </c>
      <c r="H148" s="19"/>
      <c r="I148" s="30">
        <v>9.8000000000000007</v>
      </c>
      <c r="J148" s="19"/>
      <c r="K148" s="30">
        <v>0.57999999999999996</v>
      </c>
      <c r="L148" s="19"/>
      <c r="M148" s="11">
        <f t="shared" si="8"/>
        <v>9.6428571428571423</v>
      </c>
      <c r="N148" s="11">
        <f t="shared" si="9"/>
        <v>9.8000000000000007</v>
      </c>
      <c r="O148" s="11">
        <f t="shared" si="10"/>
        <v>57.737142857142857</v>
      </c>
      <c r="P148" s="11">
        <f t="shared" si="11"/>
        <v>77.180000000000007</v>
      </c>
      <c r="Q148" s="17"/>
      <c r="R148" s="11">
        <v>77.180000000000007</v>
      </c>
      <c r="S148" s="19">
        <v>94</v>
      </c>
      <c r="T148" s="17" t="s">
        <v>3251</v>
      </c>
    </row>
    <row r="149" spans="1:20" s="59" customFormat="1" ht="31.5">
      <c r="A149" s="37">
        <v>145</v>
      </c>
      <c r="B149" s="152" t="s">
        <v>353</v>
      </c>
      <c r="C149" s="156" t="s">
        <v>1915</v>
      </c>
      <c r="D149" s="28" t="s">
        <v>336</v>
      </c>
      <c r="E149" s="23">
        <v>8</v>
      </c>
      <c r="F149" s="152" t="s">
        <v>339</v>
      </c>
      <c r="G149" s="19">
        <v>15</v>
      </c>
      <c r="H149" s="19"/>
      <c r="I149" s="37">
        <v>7.3</v>
      </c>
      <c r="J149" s="19"/>
      <c r="K149" s="19">
        <v>1.1599999999999999</v>
      </c>
      <c r="L149" s="19"/>
      <c r="M149" s="11">
        <f t="shared" si="8"/>
        <v>16.071428571428573</v>
      </c>
      <c r="N149" s="11">
        <f t="shared" si="9"/>
        <v>7.3</v>
      </c>
      <c r="O149" s="11">
        <f t="shared" si="10"/>
        <v>53.76</v>
      </c>
      <c r="P149" s="11">
        <f t="shared" si="11"/>
        <v>77.131428571428572</v>
      </c>
      <c r="Q149" s="17"/>
      <c r="R149" s="11">
        <v>77.131428571428572</v>
      </c>
      <c r="S149" s="19">
        <v>95</v>
      </c>
      <c r="T149" s="17" t="s">
        <v>3251</v>
      </c>
    </row>
    <row r="150" spans="1:20" ht="31.5" hidden="1">
      <c r="A150" s="37">
        <v>146</v>
      </c>
      <c r="B150" s="28" t="s">
        <v>996</v>
      </c>
      <c r="C150" s="35"/>
      <c r="D150" s="28" t="s">
        <v>977</v>
      </c>
      <c r="E150" s="32">
        <v>8</v>
      </c>
      <c r="F150" s="28" t="s">
        <v>989</v>
      </c>
      <c r="G150" s="30"/>
      <c r="H150" s="19"/>
      <c r="I150" s="30"/>
      <c r="J150" s="19"/>
      <c r="K150" s="30"/>
      <c r="L150" s="19"/>
      <c r="M150" s="11">
        <f t="shared" si="8"/>
        <v>0</v>
      </c>
      <c r="N150" s="11" t="str">
        <f t="shared" si="9"/>
        <v>0</v>
      </c>
      <c r="O150" s="11">
        <f t="shared" si="10"/>
        <v>61.714285714285708</v>
      </c>
      <c r="P150" s="11">
        <f t="shared" si="11"/>
        <v>61.714285714285708</v>
      </c>
      <c r="Q150" s="17"/>
      <c r="R150" s="11">
        <v>61.714285714285708</v>
      </c>
      <c r="S150" s="19"/>
      <c r="T150" s="17" t="s">
        <v>3251</v>
      </c>
    </row>
    <row r="151" spans="1:20" s="51" customFormat="1" ht="31.5">
      <c r="A151" s="37">
        <v>147</v>
      </c>
      <c r="B151" s="132" t="s">
        <v>1458</v>
      </c>
      <c r="C151" s="35" t="s">
        <v>1459</v>
      </c>
      <c r="D151" s="28" t="s">
        <v>812</v>
      </c>
      <c r="E151" s="23">
        <v>7</v>
      </c>
      <c r="F151" s="28" t="s">
        <v>1460</v>
      </c>
      <c r="G151" s="19">
        <v>13</v>
      </c>
      <c r="H151" s="19"/>
      <c r="I151" s="19">
        <v>8.5</v>
      </c>
      <c r="J151" s="19"/>
      <c r="K151" s="19">
        <v>1.04</v>
      </c>
      <c r="L151" s="19"/>
      <c r="M151" s="11">
        <f t="shared" si="8"/>
        <v>13.928571428571429</v>
      </c>
      <c r="N151" s="11">
        <f t="shared" si="9"/>
        <v>8.5</v>
      </c>
      <c r="O151" s="11">
        <f t="shared" si="10"/>
        <v>54.582857142857137</v>
      </c>
      <c r="P151" s="11">
        <f t="shared" si="11"/>
        <v>77.011428571428567</v>
      </c>
      <c r="Q151" s="17"/>
      <c r="R151" s="11">
        <v>77.011428571428567</v>
      </c>
      <c r="S151" s="19">
        <v>96</v>
      </c>
      <c r="T151" s="17" t="s">
        <v>3251</v>
      </c>
    </row>
    <row r="152" spans="1:20" ht="31.5">
      <c r="A152" s="37">
        <v>148</v>
      </c>
      <c r="B152" s="28" t="s">
        <v>1974</v>
      </c>
      <c r="C152" s="35" t="s">
        <v>1975</v>
      </c>
      <c r="D152" s="28" t="s">
        <v>1014</v>
      </c>
      <c r="E152" s="23">
        <v>8</v>
      </c>
      <c r="F152" s="28" t="s">
        <v>1019</v>
      </c>
      <c r="G152" s="30">
        <v>14</v>
      </c>
      <c r="H152" s="19"/>
      <c r="I152" s="30">
        <v>7.5</v>
      </c>
      <c r="J152" s="19"/>
      <c r="K152" s="30">
        <v>1.1100000000000001</v>
      </c>
      <c r="L152" s="19"/>
      <c r="M152" s="11">
        <f t="shared" si="8"/>
        <v>15</v>
      </c>
      <c r="N152" s="11">
        <f t="shared" si="9"/>
        <v>7.5</v>
      </c>
      <c r="O152" s="11">
        <f t="shared" si="10"/>
        <v>54.10285714285714</v>
      </c>
      <c r="P152" s="11">
        <f t="shared" si="11"/>
        <v>76.602857142857147</v>
      </c>
      <c r="Q152" s="17"/>
      <c r="R152" s="11">
        <v>76.602857142857147</v>
      </c>
      <c r="S152" s="19">
        <v>97</v>
      </c>
      <c r="T152" s="17" t="s">
        <v>3251</v>
      </c>
    </row>
    <row r="153" spans="1:20" ht="31.5">
      <c r="A153" s="37">
        <v>149</v>
      </c>
      <c r="B153" s="28" t="s">
        <v>1195</v>
      </c>
      <c r="C153" s="35" t="s">
        <v>1418</v>
      </c>
      <c r="D153" s="28" t="s">
        <v>3156</v>
      </c>
      <c r="E153" s="23">
        <v>7</v>
      </c>
      <c r="F153" s="28" t="s">
        <v>1052</v>
      </c>
      <c r="G153" s="30">
        <v>16</v>
      </c>
      <c r="H153" s="19"/>
      <c r="I153" s="30">
        <v>7.5</v>
      </c>
      <c r="J153" s="19"/>
      <c r="K153" s="30">
        <v>1.45</v>
      </c>
      <c r="L153" s="19"/>
      <c r="M153" s="11">
        <f t="shared" si="8"/>
        <v>17.142857142857142</v>
      </c>
      <c r="N153" s="11">
        <f t="shared" si="9"/>
        <v>7.5</v>
      </c>
      <c r="O153" s="11">
        <f t="shared" si="10"/>
        <v>51.771428571428565</v>
      </c>
      <c r="P153" s="11">
        <f t="shared" si="11"/>
        <v>76.414285714285711</v>
      </c>
      <c r="Q153" s="17"/>
      <c r="R153" s="11">
        <v>76.414285714285711</v>
      </c>
      <c r="S153" s="19">
        <v>98</v>
      </c>
      <c r="T153" s="17" t="s">
        <v>3251</v>
      </c>
    </row>
    <row r="154" spans="1:20" ht="31.5">
      <c r="A154" s="37">
        <v>150</v>
      </c>
      <c r="B154" s="133" t="s">
        <v>1877</v>
      </c>
      <c r="C154" s="35" t="s">
        <v>1878</v>
      </c>
      <c r="D154" s="28" t="s">
        <v>440</v>
      </c>
      <c r="E154" s="23">
        <v>8</v>
      </c>
      <c r="F154" s="28" t="s">
        <v>475</v>
      </c>
      <c r="G154" s="19">
        <v>7.5</v>
      </c>
      <c r="H154" s="19"/>
      <c r="I154" s="19">
        <v>10</v>
      </c>
      <c r="J154" s="19"/>
      <c r="K154" s="30">
        <v>0.5</v>
      </c>
      <c r="L154" s="19"/>
      <c r="M154" s="11">
        <f t="shared" si="8"/>
        <v>8.0357142857142865</v>
      </c>
      <c r="N154" s="11">
        <f t="shared" si="9"/>
        <v>10</v>
      </c>
      <c r="O154" s="11">
        <f t="shared" si="10"/>
        <v>58.285714285714285</v>
      </c>
      <c r="P154" s="11">
        <f t="shared" si="11"/>
        <v>76.321428571428569</v>
      </c>
      <c r="Q154" s="17"/>
      <c r="R154" s="11">
        <v>76.321428571428569</v>
      </c>
      <c r="S154" s="19">
        <v>99</v>
      </c>
      <c r="T154" s="17" t="s">
        <v>3251</v>
      </c>
    </row>
    <row r="155" spans="1:20" ht="31.5">
      <c r="A155" s="37">
        <v>151</v>
      </c>
      <c r="B155" s="28" t="s">
        <v>41</v>
      </c>
      <c r="C155" s="35" t="s">
        <v>1426</v>
      </c>
      <c r="D155" s="28" t="s">
        <v>73</v>
      </c>
      <c r="E155" s="50">
        <v>7</v>
      </c>
      <c r="F155" s="28" t="s">
        <v>40</v>
      </c>
      <c r="G155" s="30">
        <v>8.5</v>
      </c>
      <c r="H155" s="19"/>
      <c r="I155" s="30">
        <v>8.5</v>
      </c>
      <c r="J155" s="19"/>
      <c r="K155" s="30">
        <v>0.44</v>
      </c>
      <c r="L155" s="19"/>
      <c r="M155" s="11">
        <f t="shared" si="8"/>
        <v>9.1071428571428577</v>
      </c>
      <c r="N155" s="11">
        <f t="shared" si="9"/>
        <v>8.5</v>
      </c>
      <c r="O155" s="11">
        <f t="shared" si="10"/>
        <v>58.697142857142858</v>
      </c>
      <c r="P155" s="11">
        <f t="shared" si="11"/>
        <v>76.304285714285712</v>
      </c>
      <c r="Q155" s="17"/>
      <c r="R155" s="11">
        <v>76.304285714285712</v>
      </c>
      <c r="S155" s="19">
        <v>99</v>
      </c>
      <c r="T155" s="17" t="s">
        <v>3251</v>
      </c>
    </row>
    <row r="156" spans="1:20" ht="31.5">
      <c r="A156" s="37">
        <v>152</v>
      </c>
      <c r="B156" s="133" t="s">
        <v>991</v>
      </c>
      <c r="C156" s="35" t="s">
        <v>1372</v>
      </c>
      <c r="D156" s="28" t="s">
        <v>977</v>
      </c>
      <c r="E156" s="23">
        <v>7</v>
      </c>
      <c r="F156" s="28" t="s">
        <v>989</v>
      </c>
      <c r="G156" s="30">
        <v>12</v>
      </c>
      <c r="H156" s="19"/>
      <c r="I156" s="19">
        <v>9.6</v>
      </c>
      <c r="J156" s="19"/>
      <c r="K156" s="30">
        <v>1.17</v>
      </c>
      <c r="L156" s="19"/>
      <c r="M156" s="11">
        <f t="shared" si="8"/>
        <v>12.857142857142858</v>
      </c>
      <c r="N156" s="11">
        <f t="shared" si="9"/>
        <v>9.6</v>
      </c>
      <c r="O156" s="11">
        <f t="shared" si="10"/>
        <v>53.691428571428567</v>
      </c>
      <c r="P156" s="11">
        <f t="shared" si="11"/>
        <v>76.148571428571415</v>
      </c>
      <c r="Q156" s="17"/>
      <c r="R156" s="11">
        <v>76.148571428571415</v>
      </c>
      <c r="S156" s="19">
        <v>100</v>
      </c>
      <c r="T156" s="17" t="s">
        <v>3251</v>
      </c>
    </row>
    <row r="157" spans="1:20" ht="31.5">
      <c r="A157" s="37">
        <v>153</v>
      </c>
      <c r="B157" s="28" t="s">
        <v>111</v>
      </c>
      <c r="C157" s="35" t="s">
        <v>1377</v>
      </c>
      <c r="D157" s="28" t="s">
        <v>3157</v>
      </c>
      <c r="E157" s="23">
        <v>7</v>
      </c>
      <c r="F157" s="28" t="s">
        <v>107</v>
      </c>
      <c r="G157" s="30">
        <v>9</v>
      </c>
      <c r="H157" s="19"/>
      <c r="I157" s="30">
        <v>8</v>
      </c>
      <c r="J157" s="19"/>
      <c r="K157" s="30">
        <v>0.47</v>
      </c>
      <c r="L157" s="19"/>
      <c r="M157" s="11">
        <f t="shared" si="8"/>
        <v>9.6428571428571423</v>
      </c>
      <c r="N157" s="11">
        <f t="shared" si="9"/>
        <v>8</v>
      </c>
      <c r="O157" s="11">
        <f t="shared" si="10"/>
        <v>58.491428571428564</v>
      </c>
      <c r="P157" s="11">
        <f t="shared" si="11"/>
        <v>76.13428571428571</v>
      </c>
      <c r="Q157" s="17"/>
      <c r="R157" s="11">
        <v>76.13428571428571</v>
      </c>
      <c r="S157" s="19">
        <v>100</v>
      </c>
      <c r="T157" s="17" t="s">
        <v>3251</v>
      </c>
    </row>
    <row r="158" spans="1:20" s="59" customFormat="1" ht="31.5">
      <c r="A158" s="37">
        <v>154</v>
      </c>
      <c r="B158" s="133" t="s">
        <v>606</v>
      </c>
      <c r="C158" s="35" t="s">
        <v>1879</v>
      </c>
      <c r="D158" s="28" t="s">
        <v>440</v>
      </c>
      <c r="E158" s="23">
        <v>8</v>
      </c>
      <c r="F158" s="28" t="s">
        <v>475</v>
      </c>
      <c r="G158" s="30">
        <v>7</v>
      </c>
      <c r="H158" s="19"/>
      <c r="I158" s="30">
        <v>10</v>
      </c>
      <c r="J158" s="19"/>
      <c r="K158" s="30">
        <v>0.46</v>
      </c>
      <c r="L158" s="19"/>
      <c r="M158" s="11">
        <f t="shared" si="8"/>
        <v>7.5</v>
      </c>
      <c r="N158" s="11">
        <f t="shared" si="9"/>
        <v>10</v>
      </c>
      <c r="O158" s="11">
        <f t="shared" si="10"/>
        <v>58.559999999999988</v>
      </c>
      <c r="P158" s="11">
        <f t="shared" si="11"/>
        <v>76.059999999999988</v>
      </c>
      <c r="Q158" s="17"/>
      <c r="R158" s="11">
        <v>76.059999999999988</v>
      </c>
      <c r="S158" s="19">
        <v>100</v>
      </c>
      <c r="T158" s="17" t="s">
        <v>3251</v>
      </c>
    </row>
    <row r="159" spans="1:20" ht="31.5">
      <c r="A159" s="37">
        <v>155</v>
      </c>
      <c r="B159" s="133" t="s">
        <v>992</v>
      </c>
      <c r="C159" s="35" t="s">
        <v>1367</v>
      </c>
      <c r="D159" s="28" t="s">
        <v>977</v>
      </c>
      <c r="E159" s="23">
        <v>7</v>
      </c>
      <c r="F159" s="28" t="s">
        <v>989</v>
      </c>
      <c r="G159" s="30">
        <v>14</v>
      </c>
      <c r="H159" s="19"/>
      <c r="I159" s="30">
        <v>9.1999999999999993</v>
      </c>
      <c r="J159" s="19"/>
      <c r="K159" s="30">
        <v>1.45</v>
      </c>
      <c r="L159" s="19"/>
      <c r="M159" s="11">
        <f t="shared" si="8"/>
        <v>15</v>
      </c>
      <c r="N159" s="11">
        <f t="shared" si="9"/>
        <v>9.1999999999999993</v>
      </c>
      <c r="O159" s="11">
        <f t="shared" si="10"/>
        <v>51.771428571428565</v>
      </c>
      <c r="P159" s="11">
        <f t="shared" si="11"/>
        <v>75.971428571428561</v>
      </c>
      <c r="Q159" s="17"/>
      <c r="R159" s="11">
        <v>75.971428571428561</v>
      </c>
      <c r="S159" s="19">
        <v>101</v>
      </c>
      <c r="T159" s="17" t="s">
        <v>3251</v>
      </c>
    </row>
    <row r="160" spans="1:20" ht="47.25">
      <c r="A160" s="37">
        <v>156</v>
      </c>
      <c r="B160" s="28" t="s">
        <v>179</v>
      </c>
      <c r="C160" s="35" t="s">
        <v>1402</v>
      </c>
      <c r="D160" s="28" t="s">
        <v>3150</v>
      </c>
      <c r="E160" s="23">
        <v>7</v>
      </c>
      <c r="F160" s="28" t="s">
        <v>180</v>
      </c>
      <c r="G160" s="30">
        <v>18</v>
      </c>
      <c r="H160" s="19"/>
      <c r="I160" s="30">
        <v>3</v>
      </c>
      <c r="J160" s="19"/>
      <c r="K160" s="30">
        <v>1.19</v>
      </c>
      <c r="L160" s="19"/>
      <c r="M160" s="11">
        <f t="shared" si="8"/>
        <v>19.285714285714285</v>
      </c>
      <c r="N160" s="11">
        <f t="shared" si="9"/>
        <v>3</v>
      </c>
      <c r="O160" s="11">
        <f t="shared" si="10"/>
        <v>53.554285714285712</v>
      </c>
      <c r="P160" s="11">
        <f t="shared" si="11"/>
        <v>75.84</v>
      </c>
      <c r="Q160" s="17"/>
      <c r="R160" s="11">
        <v>75.84</v>
      </c>
      <c r="S160" s="19">
        <v>102</v>
      </c>
      <c r="T160" s="17" t="s">
        <v>3251</v>
      </c>
    </row>
    <row r="161" spans="1:20" ht="31.5">
      <c r="A161" s="37">
        <v>157</v>
      </c>
      <c r="B161" s="28" t="s">
        <v>1451</v>
      </c>
      <c r="C161" s="35" t="s">
        <v>1452</v>
      </c>
      <c r="D161" s="28" t="s">
        <v>1441</v>
      </c>
      <c r="E161" s="23">
        <v>7</v>
      </c>
      <c r="F161" s="28" t="s">
        <v>1442</v>
      </c>
      <c r="G161" s="30">
        <v>12</v>
      </c>
      <c r="H161" s="19"/>
      <c r="I161" s="30">
        <v>9</v>
      </c>
      <c r="J161" s="19"/>
      <c r="K161" s="30">
        <v>1.17</v>
      </c>
      <c r="L161" s="19"/>
      <c r="M161" s="11">
        <f t="shared" si="8"/>
        <v>12.857142857142858</v>
      </c>
      <c r="N161" s="11">
        <f t="shared" si="9"/>
        <v>9</v>
      </c>
      <c r="O161" s="11">
        <f t="shared" si="10"/>
        <v>53.691428571428567</v>
      </c>
      <c r="P161" s="11">
        <f t="shared" si="11"/>
        <v>75.548571428571421</v>
      </c>
      <c r="Q161" s="17"/>
      <c r="R161" s="11">
        <v>75.548571428571421</v>
      </c>
      <c r="S161" s="19">
        <v>103</v>
      </c>
      <c r="T161" s="17" t="s">
        <v>3251</v>
      </c>
    </row>
    <row r="162" spans="1:20" ht="31.5">
      <c r="A162" s="37">
        <v>158</v>
      </c>
      <c r="B162" s="28" t="s">
        <v>1229</v>
      </c>
      <c r="C162" s="35" t="s">
        <v>1461</v>
      </c>
      <c r="D162" s="28" t="s">
        <v>1224</v>
      </c>
      <c r="E162" s="23">
        <v>7</v>
      </c>
      <c r="F162" s="28" t="s">
        <v>1228</v>
      </c>
      <c r="G162" s="30">
        <v>8</v>
      </c>
      <c r="H162" s="19"/>
      <c r="I162" s="30">
        <v>7.8</v>
      </c>
      <c r="J162" s="19"/>
      <c r="K162" s="30">
        <v>0.39</v>
      </c>
      <c r="L162" s="19"/>
      <c r="M162" s="11">
        <f t="shared" si="8"/>
        <v>8.5714285714285712</v>
      </c>
      <c r="N162" s="11">
        <f t="shared" si="9"/>
        <v>7.8</v>
      </c>
      <c r="O162" s="11">
        <f t="shared" si="10"/>
        <v>59.039999999999992</v>
      </c>
      <c r="P162" s="11">
        <f t="shared" si="11"/>
        <v>75.411428571428559</v>
      </c>
      <c r="Q162" s="17"/>
      <c r="R162" s="11">
        <v>75.411428571428559</v>
      </c>
      <c r="S162" s="19">
        <v>104</v>
      </c>
      <c r="T162" s="17" t="s">
        <v>3251</v>
      </c>
    </row>
    <row r="163" spans="1:20" ht="31.5">
      <c r="A163" s="37">
        <v>159</v>
      </c>
      <c r="B163" s="133" t="s">
        <v>281</v>
      </c>
      <c r="C163" s="30" t="s">
        <v>1903</v>
      </c>
      <c r="D163" s="133" t="s">
        <v>254</v>
      </c>
      <c r="E163" s="32">
        <v>8</v>
      </c>
      <c r="F163" s="133" t="s">
        <v>276</v>
      </c>
      <c r="G163" s="30">
        <v>15.5</v>
      </c>
      <c r="H163" s="19"/>
      <c r="I163" s="30">
        <v>7</v>
      </c>
      <c r="J163" s="19"/>
      <c r="K163" s="30">
        <v>1.45</v>
      </c>
      <c r="L163" s="19"/>
      <c r="M163" s="11">
        <f t="shared" si="8"/>
        <v>16.607142857142858</v>
      </c>
      <c r="N163" s="11">
        <f t="shared" si="9"/>
        <v>7</v>
      </c>
      <c r="O163" s="11">
        <f t="shared" si="10"/>
        <v>51.771428571428565</v>
      </c>
      <c r="P163" s="11">
        <f t="shared" si="11"/>
        <v>75.378571428571419</v>
      </c>
      <c r="Q163" s="17"/>
      <c r="R163" s="11">
        <v>75.378571428571419</v>
      </c>
      <c r="S163" s="19">
        <v>104</v>
      </c>
      <c r="T163" s="17" t="s">
        <v>3251</v>
      </c>
    </row>
    <row r="164" spans="1:20" ht="31.5">
      <c r="A164" s="37">
        <v>160</v>
      </c>
      <c r="B164" s="28" t="s">
        <v>1354</v>
      </c>
      <c r="C164" s="37" t="s">
        <v>1355</v>
      </c>
      <c r="D164" s="28" t="s">
        <v>440</v>
      </c>
      <c r="E164" s="23">
        <v>7</v>
      </c>
      <c r="F164" s="28" t="s">
        <v>441</v>
      </c>
      <c r="G164" s="19">
        <v>9</v>
      </c>
      <c r="H164" s="19"/>
      <c r="I164" s="30">
        <v>7</v>
      </c>
      <c r="J164" s="19"/>
      <c r="K164" s="30">
        <v>0.47</v>
      </c>
      <c r="L164" s="19"/>
      <c r="M164" s="11">
        <f t="shared" si="8"/>
        <v>9.6428571428571423</v>
      </c>
      <c r="N164" s="11">
        <f t="shared" si="9"/>
        <v>7</v>
      </c>
      <c r="O164" s="11">
        <f t="shared" si="10"/>
        <v>58.491428571428564</v>
      </c>
      <c r="P164" s="11">
        <f t="shared" si="11"/>
        <v>75.13428571428571</v>
      </c>
      <c r="Q164" s="17"/>
      <c r="R164" s="11">
        <v>75.13428571428571</v>
      </c>
      <c r="S164" s="19">
        <v>105</v>
      </c>
      <c r="T164" s="17" t="s">
        <v>3251</v>
      </c>
    </row>
    <row r="165" spans="1:20" ht="31.5">
      <c r="A165" s="37">
        <v>161</v>
      </c>
      <c r="B165" s="28" t="s">
        <v>570</v>
      </c>
      <c r="C165" s="35" t="s">
        <v>1347</v>
      </c>
      <c r="D165" s="28" t="s">
        <v>440</v>
      </c>
      <c r="E165" s="23">
        <v>7</v>
      </c>
      <c r="F165" s="28" t="s">
        <v>557</v>
      </c>
      <c r="G165" s="30">
        <v>6.5</v>
      </c>
      <c r="H165" s="19"/>
      <c r="I165" s="30">
        <v>10</v>
      </c>
      <c r="J165" s="19"/>
      <c r="K165" s="30">
        <v>0.52</v>
      </c>
      <c r="L165" s="19"/>
      <c r="M165" s="11">
        <f t="shared" si="8"/>
        <v>6.9642857142857144</v>
      </c>
      <c r="N165" s="11">
        <f t="shared" si="9"/>
        <v>10</v>
      </c>
      <c r="O165" s="11">
        <f t="shared" si="10"/>
        <v>58.148571428571429</v>
      </c>
      <c r="P165" s="11">
        <f t="shared" si="11"/>
        <v>75.112857142857138</v>
      </c>
      <c r="Q165" s="17"/>
      <c r="R165" s="11">
        <v>75.112857142857138</v>
      </c>
      <c r="S165" s="19">
        <v>105</v>
      </c>
      <c r="T165" s="17" t="s">
        <v>3251</v>
      </c>
    </row>
    <row r="166" spans="1:20" ht="31.5">
      <c r="A166" s="37">
        <v>162</v>
      </c>
      <c r="B166" s="28" t="s">
        <v>1076</v>
      </c>
      <c r="C166" s="35" t="s">
        <v>1941</v>
      </c>
      <c r="D166" s="28" t="s">
        <v>3156</v>
      </c>
      <c r="E166" s="23">
        <v>8</v>
      </c>
      <c r="F166" s="28" t="s">
        <v>1069</v>
      </c>
      <c r="G166" s="30">
        <v>14</v>
      </c>
      <c r="H166" s="19"/>
      <c r="I166" s="30">
        <v>6.5</v>
      </c>
      <c r="J166" s="19"/>
      <c r="K166" s="30">
        <v>1.21</v>
      </c>
      <c r="L166" s="19"/>
      <c r="M166" s="11">
        <f t="shared" si="8"/>
        <v>15</v>
      </c>
      <c r="N166" s="11">
        <f t="shared" si="9"/>
        <v>6.5</v>
      </c>
      <c r="O166" s="11">
        <f t="shared" si="10"/>
        <v>53.417142857142856</v>
      </c>
      <c r="P166" s="11">
        <f t="shared" si="11"/>
        <v>74.917142857142863</v>
      </c>
      <c r="Q166" s="17"/>
      <c r="R166" s="11">
        <v>74.917142857142863</v>
      </c>
      <c r="S166" s="19">
        <v>106</v>
      </c>
      <c r="T166" s="17" t="s">
        <v>3252</v>
      </c>
    </row>
    <row r="167" spans="1:20" ht="31.5">
      <c r="A167" s="37">
        <v>163</v>
      </c>
      <c r="B167" s="28" t="s">
        <v>939</v>
      </c>
      <c r="C167" s="35" t="s">
        <v>1924</v>
      </c>
      <c r="D167" s="28" t="s">
        <v>2248</v>
      </c>
      <c r="E167" s="23">
        <v>8</v>
      </c>
      <c r="F167" s="28" t="s">
        <v>3159</v>
      </c>
      <c r="G167" s="30">
        <v>8</v>
      </c>
      <c r="H167" s="19"/>
      <c r="I167" s="30">
        <v>8</v>
      </c>
      <c r="J167" s="19"/>
      <c r="K167" s="19">
        <v>0.5</v>
      </c>
      <c r="L167" s="19"/>
      <c r="M167" s="11">
        <f t="shared" si="8"/>
        <v>8.5714285714285712</v>
      </c>
      <c r="N167" s="11">
        <f t="shared" si="9"/>
        <v>8</v>
      </c>
      <c r="O167" s="11">
        <f t="shared" si="10"/>
        <v>58.285714285714285</v>
      </c>
      <c r="P167" s="11">
        <f t="shared" si="11"/>
        <v>74.857142857142861</v>
      </c>
      <c r="Q167" s="17"/>
      <c r="R167" s="11">
        <v>74.857142857142861</v>
      </c>
      <c r="S167" s="19">
        <v>106</v>
      </c>
      <c r="T167" s="17" t="s">
        <v>3252</v>
      </c>
    </row>
    <row r="168" spans="1:20" ht="31.5">
      <c r="A168" s="37">
        <v>164</v>
      </c>
      <c r="B168" s="28" t="s">
        <v>1196</v>
      </c>
      <c r="C168" s="35" t="s">
        <v>1420</v>
      </c>
      <c r="D168" s="28" t="s">
        <v>3156</v>
      </c>
      <c r="E168" s="23">
        <v>7</v>
      </c>
      <c r="F168" s="28" t="s">
        <v>1052</v>
      </c>
      <c r="G168" s="30">
        <v>16</v>
      </c>
      <c r="H168" s="19"/>
      <c r="I168" s="30">
        <v>6</v>
      </c>
      <c r="J168" s="19"/>
      <c r="K168" s="30">
        <v>1.46</v>
      </c>
      <c r="L168" s="19"/>
      <c r="M168" s="11">
        <f t="shared" si="8"/>
        <v>17.142857142857142</v>
      </c>
      <c r="N168" s="11">
        <f t="shared" si="9"/>
        <v>6</v>
      </c>
      <c r="O168" s="11">
        <f t="shared" si="10"/>
        <v>51.702857142857141</v>
      </c>
      <c r="P168" s="11">
        <f t="shared" si="11"/>
        <v>74.84571428571428</v>
      </c>
      <c r="Q168" s="17"/>
      <c r="R168" s="11">
        <v>74.84571428571428</v>
      </c>
      <c r="S168" s="19">
        <v>107</v>
      </c>
      <c r="T168" s="17" t="s">
        <v>3252</v>
      </c>
    </row>
    <row r="169" spans="1:20" ht="31.5">
      <c r="A169" s="37">
        <v>165</v>
      </c>
      <c r="B169" s="28" t="s">
        <v>724</v>
      </c>
      <c r="C169" s="35" t="s">
        <v>1963</v>
      </c>
      <c r="D169" s="28" t="s">
        <v>691</v>
      </c>
      <c r="E169" s="23">
        <v>8</v>
      </c>
      <c r="F169" s="28" t="s">
        <v>695</v>
      </c>
      <c r="G169" s="30">
        <v>11</v>
      </c>
      <c r="H169" s="19"/>
      <c r="I169" s="30">
        <v>5</v>
      </c>
      <c r="J169" s="19"/>
      <c r="K169" s="19">
        <v>0.54</v>
      </c>
      <c r="L169" s="19"/>
      <c r="M169" s="11">
        <f t="shared" si="8"/>
        <v>11.785714285714286</v>
      </c>
      <c r="N169" s="11">
        <f t="shared" si="9"/>
        <v>5</v>
      </c>
      <c r="O169" s="11">
        <f t="shared" si="10"/>
        <v>58.011428571428574</v>
      </c>
      <c r="P169" s="11">
        <f t="shared" si="11"/>
        <v>74.797142857142859</v>
      </c>
      <c r="Q169" s="17"/>
      <c r="R169" s="11">
        <v>74.797142857142859</v>
      </c>
      <c r="S169" s="19">
        <v>107</v>
      </c>
      <c r="T169" s="17" t="s">
        <v>3252</v>
      </c>
    </row>
    <row r="170" spans="1:20" ht="31.5">
      <c r="A170" s="37">
        <v>166</v>
      </c>
      <c r="B170" s="28" t="s">
        <v>1994</v>
      </c>
      <c r="C170" s="37" t="s">
        <v>1353</v>
      </c>
      <c r="D170" s="28" t="s">
        <v>440</v>
      </c>
      <c r="E170" s="23">
        <v>7</v>
      </c>
      <c r="F170" s="28" t="s">
        <v>441</v>
      </c>
      <c r="G170" s="19">
        <v>8</v>
      </c>
      <c r="H170" s="19"/>
      <c r="I170" s="30">
        <v>8</v>
      </c>
      <c r="J170" s="19"/>
      <c r="K170" s="30">
        <v>0.51</v>
      </c>
      <c r="L170" s="19"/>
      <c r="M170" s="11">
        <f t="shared" si="8"/>
        <v>8.5714285714285712</v>
      </c>
      <c r="N170" s="11">
        <f t="shared" si="9"/>
        <v>8</v>
      </c>
      <c r="O170" s="11">
        <f t="shared" si="10"/>
        <v>58.217142857142854</v>
      </c>
      <c r="P170" s="11">
        <f t="shared" si="11"/>
        <v>74.78857142857143</v>
      </c>
      <c r="Q170" s="17"/>
      <c r="R170" s="11">
        <v>74.78857142857143</v>
      </c>
      <c r="S170" s="19">
        <v>107</v>
      </c>
      <c r="T170" s="17" t="s">
        <v>3252</v>
      </c>
    </row>
    <row r="171" spans="1:20" ht="31.5">
      <c r="A171" s="37">
        <v>167</v>
      </c>
      <c r="B171" s="28" t="s">
        <v>1073</v>
      </c>
      <c r="C171" s="35" t="s">
        <v>1928</v>
      </c>
      <c r="D171" s="28" t="s">
        <v>3156</v>
      </c>
      <c r="E171" s="23">
        <v>8</v>
      </c>
      <c r="F171" s="28" t="s">
        <v>1069</v>
      </c>
      <c r="G171" s="30">
        <v>14</v>
      </c>
      <c r="H171" s="19"/>
      <c r="I171" s="30">
        <v>6.5</v>
      </c>
      <c r="J171" s="19"/>
      <c r="K171" s="30">
        <v>1.26</v>
      </c>
      <c r="L171" s="19"/>
      <c r="M171" s="11">
        <f t="shared" si="8"/>
        <v>15</v>
      </c>
      <c r="N171" s="11">
        <f t="shared" si="9"/>
        <v>6.5</v>
      </c>
      <c r="O171" s="11">
        <f t="shared" si="10"/>
        <v>53.074285714285715</v>
      </c>
      <c r="P171" s="11">
        <f t="shared" si="11"/>
        <v>74.574285714285708</v>
      </c>
      <c r="Q171" s="17"/>
      <c r="R171" s="11">
        <v>74.574285714285708</v>
      </c>
      <c r="S171" s="19">
        <v>108</v>
      </c>
      <c r="T171" s="17" t="s">
        <v>3252</v>
      </c>
    </row>
    <row r="172" spans="1:20" ht="31.5">
      <c r="A172" s="37">
        <v>168</v>
      </c>
      <c r="B172" s="28" t="s">
        <v>825</v>
      </c>
      <c r="C172" s="35" t="s">
        <v>1467</v>
      </c>
      <c r="D172" s="28" t="s">
        <v>812</v>
      </c>
      <c r="E172" s="23">
        <v>7</v>
      </c>
      <c r="F172" s="28" t="s">
        <v>820</v>
      </c>
      <c r="G172" s="30">
        <v>12</v>
      </c>
      <c r="H172" s="19"/>
      <c r="I172" s="30">
        <v>0</v>
      </c>
      <c r="J172" s="19"/>
      <c r="K172" s="19">
        <v>0</v>
      </c>
      <c r="L172" s="19"/>
      <c r="M172" s="11">
        <f t="shared" si="8"/>
        <v>12.857142857142858</v>
      </c>
      <c r="N172" s="11">
        <f t="shared" si="9"/>
        <v>0</v>
      </c>
      <c r="O172" s="11">
        <f t="shared" si="10"/>
        <v>61.714285714285708</v>
      </c>
      <c r="P172" s="11">
        <f t="shared" si="11"/>
        <v>74.571428571428569</v>
      </c>
      <c r="Q172" s="17"/>
      <c r="R172" s="11">
        <v>74.571428571428569</v>
      </c>
      <c r="S172" s="19">
        <v>108</v>
      </c>
      <c r="T172" s="17" t="s">
        <v>3252</v>
      </c>
    </row>
    <row r="173" spans="1:20" ht="31.5">
      <c r="A173" s="37">
        <v>169</v>
      </c>
      <c r="B173" s="133" t="s">
        <v>1470</v>
      </c>
      <c r="C173" s="35" t="s">
        <v>1471</v>
      </c>
      <c r="D173" s="28" t="s">
        <v>812</v>
      </c>
      <c r="E173" s="23">
        <v>7</v>
      </c>
      <c r="F173" s="28" t="s">
        <v>1460</v>
      </c>
      <c r="G173" s="30">
        <v>11</v>
      </c>
      <c r="H173" s="19"/>
      <c r="I173" s="30">
        <v>8.1999999999999993</v>
      </c>
      <c r="J173" s="19"/>
      <c r="K173" s="19">
        <v>1.04</v>
      </c>
      <c r="L173" s="19"/>
      <c r="M173" s="11">
        <f t="shared" si="8"/>
        <v>11.785714285714286</v>
      </c>
      <c r="N173" s="11">
        <f t="shared" si="9"/>
        <v>8.1999999999999993</v>
      </c>
      <c r="O173" s="11">
        <f t="shared" si="10"/>
        <v>54.582857142857137</v>
      </c>
      <c r="P173" s="11">
        <f t="shared" si="11"/>
        <v>74.568571428571431</v>
      </c>
      <c r="Q173" s="17"/>
      <c r="R173" s="11">
        <v>74.568571428571431</v>
      </c>
      <c r="S173" s="19">
        <v>108</v>
      </c>
      <c r="T173" s="17" t="s">
        <v>3252</v>
      </c>
    </row>
    <row r="174" spans="1:20" ht="31.5">
      <c r="A174" s="37">
        <v>170</v>
      </c>
      <c r="B174" s="133" t="s">
        <v>270</v>
      </c>
      <c r="C174" s="35" t="s">
        <v>1382</v>
      </c>
      <c r="D174" s="28" t="s">
        <v>268</v>
      </c>
      <c r="E174" s="23">
        <v>7</v>
      </c>
      <c r="F174" s="28" t="s">
        <v>255</v>
      </c>
      <c r="G174" s="30">
        <v>15</v>
      </c>
      <c r="H174" s="19"/>
      <c r="I174" s="30">
        <v>6</v>
      </c>
      <c r="J174" s="19"/>
      <c r="K174" s="30">
        <v>1.42</v>
      </c>
      <c r="L174" s="19"/>
      <c r="M174" s="11">
        <f t="shared" si="8"/>
        <v>16.071428571428573</v>
      </c>
      <c r="N174" s="11">
        <f t="shared" si="9"/>
        <v>6</v>
      </c>
      <c r="O174" s="11">
        <f t="shared" si="10"/>
        <v>51.977142857142852</v>
      </c>
      <c r="P174" s="11">
        <f t="shared" si="11"/>
        <v>74.048571428571421</v>
      </c>
      <c r="Q174" s="17"/>
      <c r="R174" s="11">
        <v>74.048571428571421</v>
      </c>
      <c r="S174" s="19">
        <v>109</v>
      </c>
      <c r="T174" s="17" t="s">
        <v>3252</v>
      </c>
    </row>
    <row r="175" spans="1:20" ht="31.5">
      <c r="A175" s="37">
        <v>171</v>
      </c>
      <c r="B175" s="133" t="s">
        <v>278</v>
      </c>
      <c r="C175" s="35" t="s">
        <v>1904</v>
      </c>
      <c r="D175" s="28" t="s">
        <v>254</v>
      </c>
      <c r="E175" s="23">
        <v>8</v>
      </c>
      <c r="F175" s="28" t="s">
        <v>276</v>
      </c>
      <c r="G175" s="30">
        <v>12</v>
      </c>
      <c r="H175" s="19"/>
      <c r="I175" s="30">
        <v>8</v>
      </c>
      <c r="J175" s="19"/>
      <c r="K175" s="30">
        <v>1.26</v>
      </c>
      <c r="L175" s="19"/>
      <c r="M175" s="11">
        <f t="shared" si="8"/>
        <v>12.857142857142858</v>
      </c>
      <c r="N175" s="11">
        <f t="shared" si="9"/>
        <v>8</v>
      </c>
      <c r="O175" s="11">
        <f t="shared" si="10"/>
        <v>53.074285714285715</v>
      </c>
      <c r="P175" s="11">
        <f t="shared" si="11"/>
        <v>73.931428571428569</v>
      </c>
      <c r="Q175" s="17"/>
      <c r="R175" s="11">
        <v>73.931428571428569</v>
      </c>
      <c r="S175" s="19">
        <v>110</v>
      </c>
      <c r="T175" s="17" t="s">
        <v>3252</v>
      </c>
    </row>
    <row r="176" spans="1:20" ht="31.5">
      <c r="A176" s="37">
        <v>172</v>
      </c>
      <c r="B176" s="28" t="s">
        <v>1075</v>
      </c>
      <c r="C176" s="35" t="s">
        <v>1944</v>
      </c>
      <c r="D176" s="28" t="s">
        <v>3156</v>
      </c>
      <c r="E176" s="23">
        <v>8</v>
      </c>
      <c r="F176" s="28" t="s">
        <v>1069</v>
      </c>
      <c r="G176" s="30">
        <v>15</v>
      </c>
      <c r="H176" s="19"/>
      <c r="I176" s="30">
        <v>5.5</v>
      </c>
      <c r="J176" s="19"/>
      <c r="K176" s="30">
        <v>1.4</v>
      </c>
      <c r="L176" s="19"/>
      <c r="M176" s="11">
        <f t="shared" si="8"/>
        <v>16.071428571428573</v>
      </c>
      <c r="N176" s="11">
        <f t="shared" si="9"/>
        <v>5.5</v>
      </c>
      <c r="O176" s="11">
        <f t="shared" si="10"/>
        <v>52.114285714285707</v>
      </c>
      <c r="P176" s="11">
        <f t="shared" si="11"/>
        <v>73.685714285714283</v>
      </c>
      <c r="Q176" s="17"/>
      <c r="R176" s="11">
        <v>73.685714285714283</v>
      </c>
      <c r="S176" s="19">
        <v>111</v>
      </c>
      <c r="T176" s="17" t="s">
        <v>3252</v>
      </c>
    </row>
    <row r="177" spans="1:20" ht="31.5">
      <c r="A177" s="37">
        <v>173</v>
      </c>
      <c r="B177" s="28" t="s">
        <v>1227</v>
      </c>
      <c r="C177" s="35" t="s">
        <v>1995</v>
      </c>
      <c r="D177" s="28" t="s">
        <v>2628</v>
      </c>
      <c r="E177" s="23">
        <v>7</v>
      </c>
      <c r="F177" s="28" t="s">
        <v>1228</v>
      </c>
      <c r="G177" s="30">
        <v>7</v>
      </c>
      <c r="H177" s="19"/>
      <c r="I177" s="30">
        <v>7.5</v>
      </c>
      <c r="J177" s="19"/>
      <c r="K177" s="30">
        <v>0.46</v>
      </c>
      <c r="L177" s="19"/>
      <c r="M177" s="11">
        <f t="shared" si="8"/>
        <v>7.5</v>
      </c>
      <c r="N177" s="11">
        <f t="shared" si="9"/>
        <v>7.5</v>
      </c>
      <c r="O177" s="11">
        <f t="shared" si="10"/>
        <v>58.559999999999988</v>
      </c>
      <c r="P177" s="11">
        <f t="shared" si="11"/>
        <v>73.559999999999988</v>
      </c>
      <c r="Q177" s="17"/>
      <c r="R177" s="11">
        <v>73.559999999999988</v>
      </c>
      <c r="S177" s="19">
        <v>112</v>
      </c>
      <c r="T177" s="17" t="s">
        <v>3252</v>
      </c>
    </row>
    <row r="178" spans="1:20" ht="31.5">
      <c r="A178" s="37">
        <v>174</v>
      </c>
      <c r="B178" s="28" t="s">
        <v>1074</v>
      </c>
      <c r="C178" s="35" t="s">
        <v>1929</v>
      </c>
      <c r="D178" s="28" t="s">
        <v>3156</v>
      </c>
      <c r="E178" s="23">
        <v>8</v>
      </c>
      <c r="F178" s="28" t="s">
        <v>1069</v>
      </c>
      <c r="G178" s="30">
        <v>14</v>
      </c>
      <c r="H178" s="19"/>
      <c r="I178" s="30">
        <v>6.5</v>
      </c>
      <c r="J178" s="19"/>
      <c r="K178" s="30">
        <v>1.41</v>
      </c>
      <c r="L178" s="19"/>
      <c r="M178" s="11">
        <f t="shared" si="8"/>
        <v>15</v>
      </c>
      <c r="N178" s="11">
        <f t="shared" si="9"/>
        <v>6.5</v>
      </c>
      <c r="O178" s="11">
        <f t="shared" si="10"/>
        <v>52.045714285714283</v>
      </c>
      <c r="P178" s="11">
        <f t="shared" si="11"/>
        <v>73.545714285714283</v>
      </c>
      <c r="Q178" s="17"/>
      <c r="R178" s="11">
        <v>73.545714285714283</v>
      </c>
      <c r="S178" s="19">
        <v>113</v>
      </c>
      <c r="T178" s="17" t="s">
        <v>3252</v>
      </c>
    </row>
    <row r="179" spans="1:20" ht="31.5">
      <c r="A179" s="37">
        <v>175</v>
      </c>
      <c r="B179" s="28" t="s">
        <v>280</v>
      </c>
      <c r="C179" s="35" t="s">
        <v>1906</v>
      </c>
      <c r="D179" s="28" t="s">
        <v>254</v>
      </c>
      <c r="E179" s="23">
        <v>8</v>
      </c>
      <c r="F179" s="28" t="s">
        <v>276</v>
      </c>
      <c r="G179" s="30">
        <v>10</v>
      </c>
      <c r="H179" s="19"/>
      <c r="I179" s="19">
        <v>9</v>
      </c>
      <c r="J179" s="19"/>
      <c r="K179" s="19">
        <v>1.1599999999999999</v>
      </c>
      <c r="L179" s="19"/>
      <c r="M179" s="11">
        <f t="shared" si="8"/>
        <v>10.714285714285714</v>
      </c>
      <c r="N179" s="11">
        <f t="shared" si="9"/>
        <v>9</v>
      </c>
      <c r="O179" s="11">
        <f t="shared" si="10"/>
        <v>53.76</v>
      </c>
      <c r="P179" s="11">
        <f t="shared" si="11"/>
        <v>73.474285714285713</v>
      </c>
      <c r="Q179" s="17"/>
      <c r="R179" s="11">
        <v>73.474285714285713</v>
      </c>
      <c r="S179" s="19">
        <v>113</v>
      </c>
      <c r="T179" s="17" t="s">
        <v>3252</v>
      </c>
    </row>
    <row r="180" spans="1:20" ht="31.5">
      <c r="A180" s="37">
        <v>176</v>
      </c>
      <c r="B180" s="28" t="s">
        <v>1085</v>
      </c>
      <c r="C180" s="35" t="s">
        <v>1937</v>
      </c>
      <c r="D180" s="28" t="s">
        <v>3156</v>
      </c>
      <c r="E180" s="23">
        <v>8</v>
      </c>
      <c r="F180" s="28" t="s">
        <v>1069</v>
      </c>
      <c r="G180" s="30">
        <v>17</v>
      </c>
      <c r="H180" s="19"/>
      <c r="I180" s="30">
        <v>4</v>
      </c>
      <c r="J180" s="19"/>
      <c r="K180" s="30">
        <v>1.56</v>
      </c>
      <c r="L180" s="19"/>
      <c r="M180" s="11">
        <f t="shared" si="8"/>
        <v>18.214285714285715</v>
      </c>
      <c r="N180" s="11">
        <f t="shared" si="9"/>
        <v>4</v>
      </c>
      <c r="O180" s="11">
        <f t="shared" si="10"/>
        <v>51.017142857142851</v>
      </c>
      <c r="P180" s="11">
        <f t="shared" si="11"/>
        <v>73.231428571428566</v>
      </c>
      <c r="Q180" s="17"/>
      <c r="R180" s="11">
        <v>73.231428571428566</v>
      </c>
      <c r="S180" s="19">
        <v>114</v>
      </c>
      <c r="T180" s="17" t="s">
        <v>3252</v>
      </c>
    </row>
    <row r="181" spans="1:20" ht="31.5">
      <c r="A181" s="37">
        <v>177</v>
      </c>
      <c r="B181" s="133" t="s">
        <v>725</v>
      </c>
      <c r="C181" s="37" t="s">
        <v>1968</v>
      </c>
      <c r="D181" s="28" t="s">
        <v>691</v>
      </c>
      <c r="E181" s="50">
        <v>8</v>
      </c>
      <c r="F181" s="28" t="s">
        <v>695</v>
      </c>
      <c r="G181" s="19">
        <v>7</v>
      </c>
      <c r="H181" s="19"/>
      <c r="I181" s="30">
        <v>7</v>
      </c>
      <c r="J181" s="19"/>
      <c r="K181" s="30">
        <v>0.5</v>
      </c>
      <c r="L181" s="19"/>
      <c r="M181" s="11">
        <f t="shared" si="8"/>
        <v>7.5</v>
      </c>
      <c r="N181" s="11">
        <f t="shared" si="9"/>
        <v>7</v>
      </c>
      <c r="O181" s="11">
        <f t="shared" si="10"/>
        <v>58.285714285714285</v>
      </c>
      <c r="P181" s="11">
        <f t="shared" si="11"/>
        <v>72.785714285714278</v>
      </c>
      <c r="Q181" s="17"/>
      <c r="R181" s="11">
        <v>72.785714285714278</v>
      </c>
      <c r="S181" s="19">
        <v>115</v>
      </c>
      <c r="T181" s="17" t="s">
        <v>3252</v>
      </c>
    </row>
    <row r="182" spans="1:20" ht="31.5">
      <c r="A182" s="37">
        <v>178</v>
      </c>
      <c r="B182" s="133" t="s">
        <v>1652</v>
      </c>
      <c r="C182" s="35" t="s">
        <v>1653</v>
      </c>
      <c r="D182" s="28" t="s">
        <v>812</v>
      </c>
      <c r="E182" s="23">
        <v>7</v>
      </c>
      <c r="F182" s="28" t="s">
        <v>1460</v>
      </c>
      <c r="G182" s="30">
        <v>9</v>
      </c>
      <c r="H182" s="19"/>
      <c r="I182" s="30">
        <v>8.6999999999999993</v>
      </c>
      <c r="J182" s="19"/>
      <c r="K182" s="19">
        <v>1.07</v>
      </c>
      <c r="L182" s="19"/>
      <c r="M182" s="11">
        <f t="shared" si="8"/>
        <v>9.6428571428571423</v>
      </c>
      <c r="N182" s="11">
        <f t="shared" si="9"/>
        <v>8.6999999999999993</v>
      </c>
      <c r="O182" s="11">
        <f t="shared" si="10"/>
        <v>54.37714285714285</v>
      </c>
      <c r="P182" s="11">
        <f t="shared" si="11"/>
        <v>72.72</v>
      </c>
      <c r="Q182" s="17"/>
      <c r="R182" s="11">
        <v>72.72</v>
      </c>
      <c r="S182" s="19">
        <v>116</v>
      </c>
      <c r="T182" s="17" t="s">
        <v>3252</v>
      </c>
    </row>
    <row r="183" spans="1:20" ht="31.5">
      <c r="A183" s="37">
        <v>179</v>
      </c>
      <c r="B183" s="133" t="s">
        <v>806</v>
      </c>
      <c r="C183" s="35" t="s">
        <v>1907</v>
      </c>
      <c r="D183" s="28" t="s">
        <v>3201</v>
      </c>
      <c r="E183" s="23">
        <v>8</v>
      </c>
      <c r="F183" s="28" t="s">
        <v>781</v>
      </c>
      <c r="G183" s="30">
        <v>10.5</v>
      </c>
      <c r="H183" s="19"/>
      <c r="I183" s="30">
        <v>3</v>
      </c>
      <c r="J183" s="19"/>
      <c r="K183" s="19">
        <v>0.48</v>
      </c>
      <c r="L183" s="19"/>
      <c r="M183" s="11">
        <f t="shared" si="8"/>
        <v>11.25</v>
      </c>
      <c r="N183" s="11">
        <f t="shared" si="9"/>
        <v>3</v>
      </c>
      <c r="O183" s="11">
        <f t="shared" si="10"/>
        <v>58.42285714285714</v>
      </c>
      <c r="P183" s="11">
        <f t="shared" si="11"/>
        <v>72.67285714285714</v>
      </c>
      <c r="Q183" s="17"/>
      <c r="R183" s="11">
        <v>72.67285714285714</v>
      </c>
      <c r="S183" s="19">
        <v>116</v>
      </c>
      <c r="T183" s="17" t="s">
        <v>3252</v>
      </c>
    </row>
    <row r="184" spans="1:20" ht="31.5">
      <c r="A184" s="37">
        <v>180</v>
      </c>
      <c r="B184" s="28" t="s">
        <v>660</v>
      </c>
      <c r="C184" s="30" t="s">
        <v>1408</v>
      </c>
      <c r="D184" s="28" t="s">
        <v>651</v>
      </c>
      <c r="E184" s="23">
        <v>7</v>
      </c>
      <c r="F184" s="28" t="s">
        <v>652</v>
      </c>
      <c r="G184" s="30">
        <v>9</v>
      </c>
      <c r="H184" s="19"/>
      <c r="I184" s="30">
        <v>5</v>
      </c>
      <c r="J184" s="19"/>
      <c r="K184" s="30">
        <v>0.59</v>
      </c>
      <c r="L184" s="19"/>
      <c r="M184" s="11">
        <f t="shared" si="8"/>
        <v>9.6428571428571423</v>
      </c>
      <c r="N184" s="11">
        <f t="shared" si="9"/>
        <v>5</v>
      </c>
      <c r="O184" s="11">
        <f t="shared" si="10"/>
        <v>57.668571428571425</v>
      </c>
      <c r="P184" s="11">
        <f t="shared" si="11"/>
        <v>72.311428571428564</v>
      </c>
      <c r="Q184" s="17"/>
      <c r="R184" s="11">
        <v>72.311428571428564</v>
      </c>
      <c r="S184" s="19">
        <v>117</v>
      </c>
      <c r="T184" s="17" t="s">
        <v>3252</v>
      </c>
    </row>
    <row r="185" spans="1:20" ht="31.5">
      <c r="A185" s="37">
        <v>181</v>
      </c>
      <c r="B185" s="133" t="s">
        <v>414</v>
      </c>
      <c r="C185" s="35" t="s">
        <v>1462</v>
      </c>
      <c r="D185" s="28" t="s">
        <v>408</v>
      </c>
      <c r="E185" s="23">
        <v>7</v>
      </c>
      <c r="F185" s="28" t="s">
        <v>409</v>
      </c>
      <c r="G185" s="30">
        <v>6</v>
      </c>
      <c r="H185" s="19"/>
      <c r="I185" s="30">
        <v>6.8</v>
      </c>
      <c r="J185" s="19"/>
      <c r="K185" s="30">
        <v>0.4</v>
      </c>
      <c r="L185" s="19"/>
      <c r="M185" s="11">
        <f t="shared" si="8"/>
        <v>6.4285714285714288</v>
      </c>
      <c r="N185" s="11">
        <f t="shared" si="9"/>
        <v>6.8</v>
      </c>
      <c r="O185" s="11">
        <f t="shared" si="10"/>
        <v>58.971428571428568</v>
      </c>
      <c r="P185" s="11">
        <f t="shared" si="11"/>
        <v>72.199999999999989</v>
      </c>
      <c r="Q185" s="17"/>
      <c r="R185" s="11">
        <v>72.199999999999989</v>
      </c>
      <c r="S185" s="19">
        <v>118</v>
      </c>
      <c r="T185" s="17" t="s">
        <v>3252</v>
      </c>
    </row>
    <row r="186" spans="1:20" ht="31.5">
      <c r="A186" s="37">
        <v>182</v>
      </c>
      <c r="B186" s="28" t="s">
        <v>39</v>
      </c>
      <c r="C186" s="35" t="s">
        <v>1427</v>
      </c>
      <c r="D186" s="28" t="s">
        <v>73</v>
      </c>
      <c r="E186" s="50">
        <v>7</v>
      </c>
      <c r="F186" s="28" t="s">
        <v>40</v>
      </c>
      <c r="G186" s="30">
        <v>8.5</v>
      </c>
      <c r="H186" s="19"/>
      <c r="I186" s="30">
        <v>8.6999999999999993</v>
      </c>
      <c r="J186" s="19"/>
      <c r="K186" s="30">
        <v>1.08</v>
      </c>
      <c r="L186" s="19"/>
      <c r="M186" s="11">
        <f t="shared" si="8"/>
        <v>9.1071428571428577</v>
      </c>
      <c r="N186" s="11">
        <f t="shared" si="9"/>
        <v>8.6999999999999993</v>
      </c>
      <c r="O186" s="11">
        <f t="shared" si="10"/>
        <v>54.308571428571426</v>
      </c>
      <c r="P186" s="11">
        <f t="shared" si="11"/>
        <v>72.11571428571429</v>
      </c>
      <c r="Q186" s="17"/>
      <c r="R186" s="11">
        <v>72.11571428571429</v>
      </c>
      <c r="S186" s="19">
        <v>119</v>
      </c>
      <c r="T186" s="17" t="s">
        <v>3252</v>
      </c>
    </row>
    <row r="187" spans="1:20" ht="31.5">
      <c r="A187" s="37">
        <v>183</v>
      </c>
      <c r="B187" s="28" t="s">
        <v>1188</v>
      </c>
      <c r="C187" s="35" t="s">
        <v>1411</v>
      </c>
      <c r="D187" s="28" t="s">
        <v>3156</v>
      </c>
      <c r="E187" s="23">
        <v>7</v>
      </c>
      <c r="F187" s="28" t="s">
        <v>1052</v>
      </c>
      <c r="G187" s="30">
        <v>10</v>
      </c>
      <c r="H187" s="19"/>
      <c r="I187" s="30">
        <v>8.5</v>
      </c>
      <c r="J187" s="19"/>
      <c r="K187" s="30">
        <v>1.3</v>
      </c>
      <c r="L187" s="19"/>
      <c r="M187" s="11">
        <f t="shared" si="8"/>
        <v>10.714285714285714</v>
      </c>
      <c r="N187" s="11">
        <f t="shared" si="9"/>
        <v>8.5</v>
      </c>
      <c r="O187" s="11">
        <f t="shared" si="10"/>
        <v>52.8</v>
      </c>
      <c r="P187" s="11">
        <f t="shared" si="11"/>
        <v>72.014285714285705</v>
      </c>
      <c r="Q187" s="17"/>
      <c r="R187" s="11">
        <v>72.014285714285705</v>
      </c>
      <c r="S187" s="19">
        <v>120</v>
      </c>
      <c r="T187" s="17" t="s">
        <v>3252</v>
      </c>
    </row>
    <row r="188" spans="1:20" ht="31.5">
      <c r="A188" s="37">
        <v>184</v>
      </c>
      <c r="B188" s="28" t="s">
        <v>829</v>
      </c>
      <c r="C188" s="35" t="s">
        <v>1987</v>
      </c>
      <c r="D188" s="28" t="s">
        <v>812</v>
      </c>
      <c r="E188" s="23">
        <v>8</v>
      </c>
      <c r="F188" s="28" t="s">
        <v>820</v>
      </c>
      <c r="G188" s="30">
        <v>8</v>
      </c>
      <c r="H188" s="19"/>
      <c r="I188" s="30">
        <v>8.6</v>
      </c>
      <c r="J188" s="19"/>
      <c r="K188" s="19">
        <v>1.03</v>
      </c>
      <c r="L188" s="19"/>
      <c r="M188" s="11">
        <f t="shared" si="8"/>
        <v>8.5714285714285712</v>
      </c>
      <c r="N188" s="11">
        <f t="shared" si="9"/>
        <v>8.6</v>
      </c>
      <c r="O188" s="11">
        <f t="shared" si="10"/>
        <v>54.651428571428568</v>
      </c>
      <c r="P188" s="11">
        <f t="shared" si="11"/>
        <v>71.822857142857146</v>
      </c>
      <c r="Q188" s="17"/>
      <c r="R188" s="11">
        <v>71.822857142857146</v>
      </c>
      <c r="S188" s="19">
        <v>121</v>
      </c>
      <c r="T188" s="17" t="s">
        <v>3252</v>
      </c>
    </row>
    <row r="189" spans="1:20" ht="31.5">
      <c r="A189" s="37">
        <v>185</v>
      </c>
      <c r="B189" s="28" t="s">
        <v>1072</v>
      </c>
      <c r="C189" s="35" t="s">
        <v>1943</v>
      </c>
      <c r="D189" s="28" t="s">
        <v>3156</v>
      </c>
      <c r="E189" s="23">
        <v>8</v>
      </c>
      <c r="F189" s="28" t="s">
        <v>1069</v>
      </c>
      <c r="G189" s="30">
        <v>11.5</v>
      </c>
      <c r="H189" s="19"/>
      <c r="I189" s="30">
        <v>7</v>
      </c>
      <c r="J189" s="19"/>
      <c r="K189" s="30">
        <v>1.38</v>
      </c>
      <c r="L189" s="19"/>
      <c r="M189" s="11">
        <f t="shared" si="8"/>
        <v>12.321428571428571</v>
      </c>
      <c r="N189" s="11">
        <f t="shared" si="9"/>
        <v>7</v>
      </c>
      <c r="O189" s="11">
        <f t="shared" si="10"/>
        <v>52.251428571428569</v>
      </c>
      <c r="P189" s="11">
        <f t="shared" si="11"/>
        <v>71.572857142857146</v>
      </c>
      <c r="Q189" s="17"/>
      <c r="R189" s="11">
        <v>71.572857142857146</v>
      </c>
      <c r="S189" s="19">
        <v>122</v>
      </c>
      <c r="T189" s="17" t="s">
        <v>3252</v>
      </c>
    </row>
    <row r="190" spans="1:20" ht="31.5">
      <c r="A190" s="37">
        <v>186</v>
      </c>
      <c r="B190" s="28" t="s">
        <v>795</v>
      </c>
      <c r="C190" s="35" t="s">
        <v>1386</v>
      </c>
      <c r="D190" s="28" t="s">
        <v>3201</v>
      </c>
      <c r="E190" s="23">
        <v>7</v>
      </c>
      <c r="F190" s="28" t="s">
        <v>781</v>
      </c>
      <c r="G190" s="30">
        <v>8.5</v>
      </c>
      <c r="H190" s="19"/>
      <c r="I190" s="19">
        <v>7</v>
      </c>
      <c r="J190" s="19"/>
      <c r="K190" s="30">
        <v>1.04</v>
      </c>
      <c r="L190" s="19"/>
      <c r="M190" s="11">
        <f t="shared" si="8"/>
        <v>9.1071428571428577</v>
      </c>
      <c r="N190" s="11">
        <f t="shared" si="9"/>
        <v>7</v>
      </c>
      <c r="O190" s="11">
        <f t="shared" si="10"/>
        <v>54.582857142857137</v>
      </c>
      <c r="P190" s="11">
        <f t="shared" si="11"/>
        <v>70.69</v>
      </c>
      <c r="Q190" s="17"/>
      <c r="R190" s="11">
        <v>70.69</v>
      </c>
      <c r="S190" s="19">
        <v>123</v>
      </c>
      <c r="T190" s="17" t="s">
        <v>3252</v>
      </c>
    </row>
    <row r="191" spans="1:20" ht="31.5">
      <c r="A191" s="37">
        <v>187</v>
      </c>
      <c r="B191" s="28" t="s">
        <v>1068</v>
      </c>
      <c r="C191" s="35" t="s">
        <v>1932</v>
      </c>
      <c r="D191" s="28" t="s">
        <v>3156</v>
      </c>
      <c r="E191" s="23">
        <v>8</v>
      </c>
      <c r="F191" s="28" t="s">
        <v>1069</v>
      </c>
      <c r="G191" s="30">
        <v>9.5</v>
      </c>
      <c r="H191" s="19"/>
      <c r="I191" s="30">
        <v>7.5</v>
      </c>
      <c r="J191" s="19"/>
      <c r="K191" s="30">
        <v>1.28</v>
      </c>
      <c r="L191" s="19"/>
      <c r="M191" s="11">
        <f t="shared" si="8"/>
        <v>10.178571428571429</v>
      </c>
      <c r="N191" s="11">
        <f t="shared" si="9"/>
        <v>7.5</v>
      </c>
      <c r="O191" s="11">
        <f t="shared" si="10"/>
        <v>52.937142857142852</v>
      </c>
      <c r="P191" s="11">
        <f t="shared" si="11"/>
        <v>70.61571428571429</v>
      </c>
      <c r="Q191" s="17"/>
      <c r="R191" s="11">
        <v>70.61571428571429</v>
      </c>
      <c r="S191" s="19">
        <v>124</v>
      </c>
      <c r="T191" s="17" t="s">
        <v>3252</v>
      </c>
    </row>
    <row r="192" spans="1:20" ht="31.5">
      <c r="A192" s="37">
        <v>188</v>
      </c>
      <c r="B192" s="28" t="s">
        <v>1070</v>
      </c>
      <c r="C192" s="35" t="s">
        <v>1942</v>
      </c>
      <c r="D192" s="28" t="s">
        <v>3156</v>
      </c>
      <c r="E192" s="23">
        <v>8</v>
      </c>
      <c r="F192" s="28" t="s">
        <v>1069</v>
      </c>
      <c r="G192" s="30">
        <v>11</v>
      </c>
      <c r="H192" s="19"/>
      <c r="I192" s="30">
        <v>6</v>
      </c>
      <c r="J192" s="19"/>
      <c r="K192" s="30">
        <v>1.32</v>
      </c>
      <c r="L192" s="19"/>
      <c r="M192" s="11">
        <f t="shared" si="8"/>
        <v>11.785714285714286</v>
      </c>
      <c r="N192" s="11">
        <f t="shared" si="9"/>
        <v>6</v>
      </c>
      <c r="O192" s="11">
        <f t="shared" si="10"/>
        <v>52.662857142857135</v>
      </c>
      <c r="P192" s="11">
        <f t="shared" si="11"/>
        <v>70.448571428571427</v>
      </c>
      <c r="Q192" s="17"/>
      <c r="R192" s="11">
        <v>70.448571428571427</v>
      </c>
      <c r="S192" s="19">
        <v>125</v>
      </c>
      <c r="T192" s="17" t="s">
        <v>3252</v>
      </c>
    </row>
    <row r="193" spans="1:20" ht="31.5">
      <c r="A193" s="37">
        <v>189</v>
      </c>
      <c r="B193" s="28" t="s">
        <v>1078</v>
      </c>
      <c r="C193" s="35" t="s">
        <v>1931</v>
      </c>
      <c r="D193" s="28" t="s">
        <v>3156</v>
      </c>
      <c r="E193" s="23">
        <v>8</v>
      </c>
      <c r="F193" s="28" t="s">
        <v>1069</v>
      </c>
      <c r="G193" s="30">
        <v>10</v>
      </c>
      <c r="H193" s="19"/>
      <c r="I193" s="30">
        <v>7</v>
      </c>
      <c r="J193" s="19"/>
      <c r="K193" s="30">
        <v>1.31</v>
      </c>
      <c r="L193" s="19"/>
      <c r="M193" s="11">
        <f t="shared" si="8"/>
        <v>10.714285714285714</v>
      </c>
      <c r="N193" s="11">
        <f t="shared" si="9"/>
        <v>7</v>
      </c>
      <c r="O193" s="11">
        <f t="shared" si="10"/>
        <v>52.731428571428566</v>
      </c>
      <c r="P193" s="11">
        <f t="shared" si="11"/>
        <v>70.445714285714274</v>
      </c>
      <c r="Q193" s="17"/>
      <c r="R193" s="11">
        <v>70.445714285714274</v>
      </c>
      <c r="S193" s="19">
        <v>125</v>
      </c>
      <c r="T193" s="17" t="s">
        <v>3252</v>
      </c>
    </row>
    <row r="194" spans="1:20" ht="31.5">
      <c r="A194" s="37">
        <v>190</v>
      </c>
      <c r="B194" s="132" t="s">
        <v>28</v>
      </c>
      <c r="C194" s="35" t="s">
        <v>1430</v>
      </c>
      <c r="D194" s="28" t="s">
        <v>88</v>
      </c>
      <c r="E194" s="50">
        <v>7</v>
      </c>
      <c r="F194" s="157" t="s">
        <v>22</v>
      </c>
      <c r="G194" s="30">
        <v>6.5</v>
      </c>
      <c r="H194" s="19"/>
      <c r="I194" s="30">
        <v>9.8000000000000007</v>
      </c>
      <c r="J194" s="19"/>
      <c r="K194" s="30">
        <v>1.18</v>
      </c>
      <c r="L194" s="19"/>
      <c r="M194" s="11">
        <f t="shared" si="8"/>
        <v>6.9642857142857144</v>
      </c>
      <c r="N194" s="11">
        <f t="shared" si="9"/>
        <v>9.8000000000000007</v>
      </c>
      <c r="O194" s="11">
        <f t="shared" si="10"/>
        <v>53.622857142857143</v>
      </c>
      <c r="P194" s="11">
        <f t="shared" si="11"/>
        <v>70.387142857142862</v>
      </c>
      <c r="Q194" s="17"/>
      <c r="R194" s="11">
        <v>70.387142857142862</v>
      </c>
      <c r="S194" s="19">
        <v>125</v>
      </c>
      <c r="T194" s="17" t="s">
        <v>3252</v>
      </c>
    </row>
    <row r="195" spans="1:20" ht="31.5">
      <c r="A195" s="37">
        <v>191</v>
      </c>
      <c r="B195" s="28" t="s">
        <v>1360</v>
      </c>
      <c r="C195" s="37" t="s">
        <v>1361</v>
      </c>
      <c r="D195" s="28" t="s">
        <v>440</v>
      </c>
      <c r="E195" s="23">
        <v>7</v>
      </c>
      <c r="F195" s="28" t="s">
        <v>441</v>
      </c>
      <c r="G195" s="19">
        <v>1.5</v>
      </c>
      <c r="H195" s="19"/>
      <c r="I195" s="30">
        <v>9.8000000000000007</v>
      </c>
      <c r="J195" s="19"/>
      <c r="K195" s="30">
        <v>0.43</v>
      </c>
      <c r="L195" s="19"/>
      <c r="M195" s="11">
        <f t="shared" si="8"/>
        <v>1.6071428571428572</v>
      </c>
      <c r="N195" s="11">
        <f t="shared" si="9"/>
        <v>9.8000000000000007</v>
      </c>
      <c r="O195" s="11">
        <f t="shared" si="10"/>
        <v>58.765714285714282</v>
      </c>
      <c r="P195" s="11">
        <f t="shared" si="11"/>
        <v>70.17285714285714</v>
      </c>
      <c r="Q195" s="17"/>
      <c r="R195" s="11">
        <v>70.17285714285714</v>
      </c>
      <c r="S195" s="19">
        <v>126</v>
      </c>
      <c r="T195" s="17" t="s">
        <v>3252</v>
      </c>
    </row>
    <row r="196" spans="1:20" ht="31.5">
      <c r="A196" s="37">
        <v>192</v>
      </c>
      <c r="B196" s="28" t="s">
        <v>1389</v>
      </c>
      <c r="C196" s="35" t="s">
        <v>1390</v>
      </c>
      <c r="D196" s="28" t="s">
        <v>336</v>
      </c>
      <c r="E196" s="32">
        <v>7</v>
      </c>
      <c r="F196" s="28" t="s">
        <v>347</v>
      </c>
      <c r="G196" s="30">
        <v>11.5</v>
      </c>
      <c r="H196" s="19"/>
      <c r="I196" s="30">
        <v>0</v>
      </c>
      <c r="J196" s="19"/>
      <c r="K196" s="30">
        <v>0.57999999999999996</v>
      </c>
      <c r="L196" s="19"/>
      <c r="M196" s="11">
        <f t="shared" si="8"/>
        <v>12.321428571428571</v>
      </c>
      <c r="N196" s="11">
        <f t="shared" si="9"/>
        <v>0</v>
      </c>
      <c r="O196" s="11">
        <f t="shared" si="10"/>
        <v>57.737142857142857</v>
      </c>
      <c r="P196" s="11">
        <f t="shared" si="11"/>
        <v>70.058571428571426</v>
      </c>
      <c r="Q196" s="17"/>
      <c r="R196" s="11">
        <v>70.058571428571426</v>
      </c>
      <c r="S196" s="19">
        <v>127</v>
      </c>
      <c r="T196" s="17" t="s">
        <v>3252</v>
      </c>
    </row>
    <row r="197" spans="1:20" ht="31.5">
      <c r="A197" s="37">
        <v>193</v>
      </c>
      <c r="B197" s="28" t="s">
        <v>1077</v>
      </c>
      <c r="C197" s="35" t="s">
        <v>1933</v>
      </c>
      <c r="D197" s="28" t="s">
        <v>3156</v>
      </c>
      <c r="E197" s="23">
        <v>8</v>
      </c>
      <c r="F197" s="28" t="s">
        <v>1069</v>
      </c>
      <c r="G197" s="30">
        <v>11</v>
      </c>
      <c r="H197" s="19"/>
      <c r="I197" s="30">
        <v>6</v>
      </c>
      <c r="J197" s="19"/>
      <c r="K197" s="30">
        <v>1.39</v>
      </c>
      <c r="L197" s="19"/>
      <c r="M197" s="11">
        <f t="shared" ref="M197:M226" si="12">IF(G197&lt;&gt;30,(30*G197)/MAX(G$5:G$226),30)</f>
        <v>11.785714285714286</v>
      </c>
      <c r="N197" s="11">
        <f t="shared" ref="N197:N226" si="13">IF(I197&lt;&gt;"",IF(I197=0,0,(10*I197)/MAX(I$5:I$222)),"0")</f>
        <v>6</v>
      </c>
      <c r="O197" s="11">
        <f t="shared" ref="O197:O223" si="14">IF(K197&lt;&gt;60,60/(MAX(K$5:K$226)-SMALL(K$5:K$226,COUNTIF(K$5:K$226,"&lt;=0")+1))*(MAX(K$5:K$226)-K197),60)</f>
        <v>52.182857142857145</v>
      </c>
      <c r="P197" s="11">
        <f t="shared" ref="P197:P226" si="15">M197+N197+O197</f>
        <v>69.968571428571437</v>
      </c>
      <c r="Q197" s="17"/>
      <c r="R197" s="11">
        <v>69.968571428571437</v>
      </c>
      <c r="S197" s="19">
        <v>128</v>
      </c>
      <c r="T197" s="17" t="s">
        <v>3252</v>
      </c>
    </row>
    <row r="198" spans="1:20" ht="31.5">
      <c r="A198" s="37">
        <v>194</v>
      </c>
      <c r="B198" s="28" t="s">
        <v>794</v>
      </c>
      <c r="C198" s="35" t="s">
        <v>1384</v>
      </c>
      <c r="D198" s="28" t="s">
        <v>3201</v>
      </c>
      <c r="E198" s="23">
        <v>7</v>
      </c>
      <c r="F198" s="28" t="s">
        <v>781</v>
      </c>
      <c r="G198" s="19">
        <v>5</v>
      </c>
      <c r="H198" s="19"/>
      <c r="I198" s="19">
        <v>9.5</v>
      </c>
      <c r="J198" s="19"/>
      <c r="K198" s="19">
        <v>1.01</v>
      </c>
      <c r="L198" s="19"/>
      <c r="M198" s="11">
        <f t="shared" si="12"/>
        <v>5.3571428571428568</v>
      </c>
      <c r="N198" s="11">
        <f t="shared" si="13"/>
        <v>9.5</v>
      </c>
      <c r="O198" s="11">
        <f t="shared" si="14"/>
        <v>54.78857142857143</v>
      </c>
      <c r="P198" s="11">
        <f t="shared" si="15"/>
        <v>69.645714285714291</v>
      </c>
      <c r="Q198" s="17"/>
      <c r="R198" s="11">
        <v>69.645714285714291</v>
      </c>
      <c r="S198" s="19">
        <v>129</v>
      </c>
      <c r="T198" s="17" t="s">
        <v>3252</v>
      </c>
    </row>
    <row r="199" spans="1:20" ht="31.5">
      <c r="A199" s="37">
        <v>195</v>
      </c>
      <c r="B199" s="132" t="s">
        <v>27</v>
      </c>
      <c r="C199" s="35" t="s">
        <v>1431</v>
      </c>
      <c r="D199" s="28" t="s">
        <v>88</v>
      </c>
      <c r="E199" s="50">
        <v>7</v>
      </c>
      <c r="F199" s="157" t="s">
        <v>22</v>
      </c>
      <c r="G199" s="30">
        <v>9</v>
      </c>
      <c r="H199" s="19"/>
      <c r="I199" s="19">
        <v>7</v>
      </c>
      <c r="J199" s="19"/>
      <c r="K199" s="30">
        <v>1.3</v>
      </c>
      <c r="L199" s="19"/>
      <c r="M199" s="11">
        <f t="shared" si="12"/>
        <v>9.6428571428571423</v>
      </c>
      <c r="N199" s="11">
        <f t="shared" si="13"/>
        <v>7</v>
      </c>
      <c r="O199" s="11">
        <f t="shared" si="14"/>
        <v>52.8</v>
      </c>
      <c r="P199" s="11">
        <f t="shared" si="15"/>
        <v>69.442857142857136</v>
      </c>
      <c r="Q199" s="17"/>
      <c r="R199" s="11">
        <v>69.442857142857136</v>
      </c>
      <c r="S199" s="19">
        <v>130</v>
      </c>
      <c r="T199" s="17" t="s">
        <v>3252</v>
      </c>
    </row>
    <row r="200" spans="1:20" ht="31.5">
      <c r="A200" s="37">
        <v>196</v>
      </c>
      <c r="B200" s="28" t="s">
        <v>1186</v>
      </c>
      <c r="C200" s="35" t="s">
        <v>1416</v>
      </c>
      <c r="D200" s="28" t="s">
        <v>3156</v>
      </c>
      <c r="E200" s="23">
        <v>7</v>
      </c>
      <c r="F200" s="28" t="s">
        <v>1052</v>
      </c>
      <c r="G200" s="30">
        <v>10</v>
      </c>
      <c r="H200" s="19"/>
      <c r="I200" s="30">
        <v>6.5</v>
      </c>
      <c r="J200" s="19"/>
      <c r="K200" s="30">
        <v>1.4</v>
      </c>
      <c r="L200" s="19"/>
      <c r="M200" s="11">
        <f t="shared" si="12"/>
        <v>10.714285714285714</v>
      </c>
      <c r="N200" s="11">
        <f t="shared" si="13"/>
        <v>6.5</v>
      </c>
      <c r="O200" s="11">
        <f t="shared" si="14"/>
        <v>52.114285714285707</v>
      </c>
      <c r="P200" s="11">
        <f t="shared" si="15"/>
        <v>69.328571428571422</v>
      </c>
      <c r="Q200" s="17"/>
      <c r="R200" s="11">
        <v>69.328571428571422</v>
      </c>
      <c r="S200" s="19">
        <v>131</v>
      </c>
      <c r="T200" s="17" t="s">
        <v>3252</v>
      </c>
    </row>
    <row r="201" spans="1:20" ht="31.5">
      <c r="A201" s="37">
        <v>197</v>
      </c>
      <c r="B201" s="28" t="s">
        <v>1439</v>
      </c>
      <c r="C201" s="35" t="s">
        <v>1440</v>
      </c>
      <c r="D201" s="28" t="s">
        <v>3204</v>
      </c>
      <c r="E201" s="23">
        <v>7</v>
      </c>
      <c r="F201" s="28" t="s">
        <v>1442</v>
      </c>
      <c r="G201" s="30">
        <v>6</v>
      </c>
      <c r="H201" s="19"/>
      <c r="I201" s="30">
        <v>9</v>
      </c>
      <c r="J201" s="19"/>
      <c r="K201" s="30">
        <v>1.1399999999999999</v>
      </c>
      <c r="L201" s="19"/>
      <c r="M201" s="11">
        <f t="shared" si="12"/>
        <v>6.4285714285714288</v>
      </c>
      <c r="N201" s="11">
        <f t="shared" si="13"/>
        <v>9</v>
      </c>
      <c r="O201" s="11">
        <f t="shared" si="14"/>
        <v>53.897142857142853</v>
      </c>
      <c r="P201" s="11">
        <f t="shared" si="15"/>
        <v>69.325714285714284</v>
      </c>
      <c r="Q201" s="17"/>
      <c r="R201" s="11">
        <v>69.325714285714284</v>
      </c>
      <c r="S201" s="19">
        <v>131</v>
      </c>
      <c r="T201" s="17" t="s">
        <v>3252</v>
      </c>
    </row>
    <row r="202" spans="1:20" ht="31.5">
      <c r="A202" s="37">
        <v>198</v>
      </c>
      <c r="B202" s="28" t="s">
        <v>1187</v>
      </c>
      <c r="C202" s="35" t="s">
        <v>1412</v>
      </c>
      <c r="D202" s="28" t="s">
        <v>3156</v>
      </c>
      <c r="E202" s="23">
        <v>7</v>
      </c>
      <c r="F202" s="28" t="s">
        <v>1052</v>
      </c>
      <c r="G202" s="30">
        <v>10</v>
      </c>
      <c r="H202" s="19"/>
      <c r="I202" s="30">
        <v>6</v>
      </c>
      <c r="J202" s="19"/>
      <c r="K202" s="30">
        <v>1.35</v>
      </c>
      <c r="L202" s="19"/>
      <c r="M202" s="11">
        <f t="shared" si="12"/>
        <v>10.714285714285714</v>
      </c>
      <c r="N202" s="11">
        <f t="shared" si="13"/>
        <v>6</v>
      </c>
      <c r="O202" s="11">
        <f t="shared" si="14"/>
        <v>52.457142857142856</v>
      </c>
      <c r="P202" s="11">
        <f t="shared" si="15"/>
        <v>69.171428571428578</v>
      </c>
      <c r="Q202" s="17"/>
      <c r="R202" s="11">
        <v>69.171428571428578</v>
      </c>
      <c r="S202" s="19">
        <v>132</v>
      </c>
      <c r="T202" s="17" t="s">
        <v>3252</v>
      </c>
    </row>
    <row r="203" spans="1:20" ht="31.5">
      <c r="A203" s="37">
        <v>199</v>
      </c>
      <c r="B203" s="28" t="s">
        <v>1190</v>
      </c>
      <c r="C203" s="35" t="s">
        <v>1414</v>
      </c>
      <c r="D203" s="28" t="s">
        <v>3156</v>
      </c>
      <c r="E203" s="23">
        <v>7</v>
      </c>
      <c r="F203" s="28" t="s">
        <v>1052</v>
      </c>
      <c r="G203" s="30">
        <v>11</v>
      </c>
      <c r="H203" s="19"/>
      <c r="I203" s="30">
        <v>5.3</v>
      </c>
      <c r="J203" s="19"/>
      <c r="K203" s="30">
        <v>1.42</v>
      </c>
      <c r="L203" s="19"/>
      <c r="M203" s="11">
        <f t="shared" si="12"/>
        <v>11.785714285714286</v>
      </c>
      <c r="N203" s="11">
        <f t="shared" si="13"/>
        <v>5.3</v>
      </c>
      <c r="O203" s="11">
        <f t="shared" si="14"/>
        <v>51.977142857142852</v>
      </c>
      <c r="P203" s="11">
        <f t="shared" si="15"/>
        <v>69.062857142857141</v>
      </c>
      <c r="Q203" s="17"/>
      <c r="R203" s="11">
        <v>69.062857142857141</v>
      </c>
      <c r="S203" s="19">
        <v>133</v>
      </c>
      <c r="T203" s="17" t="s">
        <v>3252</v>
      </c>
    </row>
    <row r="204" spans="1:20" ht="33.75" customHeight="1">
      <c r="A204" s="37">
        <v>200</v>
      </c>
      <c r="B204" s="28" t="s">
        <v>1193</v>
      </c>
      <c r="C204" s="35" t="s">
        <v>1417</v>
      </c>
      <c r="D204" s="28" t="s">
        <v>3156</v>
      </c>
      <c r="E204" s="23">
        <v>7</v>
      </c>
      <c r="F204" s="28" t="s">
        <v>1052</v>
      </c>
      <c r="G204" s="30">
        <v>16</v>
      </c>
      <c r="H204" s="19"/>
      <c r="I204" s="30">
        <v>4</v>
      </c>
      <c r="J204" s="19"/>
      <c r="K204" s="30">
        <v>2.04</v>
      </c>
      <c r="L204" s="19"/>
      <c r="M204" s="11">
        <f t="shared" si="12"/>
        <v>17.142857142857142</v>
      </c>
      <c r="N204" s="11">
        <f t="shared" si="13"/>
        <v>4</v>
      </c>
      <c r="O204" s="11">
        <f t="shared" si="14"/>
        <v>47.725714285714282</v>
      </c>
      <c r="P204" s="11">
        <f t="shared" si="15"/>
        <v>68.868571428571428</v>
      </c>
      <c r="Q204" s="17"/>
      <c r="R204" s="11">
        <v>68.868571428571428</v>
      </c>
      <c r="S204" s="19">
        <v>134</v>
      </c>
      <c r="T204" s="17" t="s">
        <v>3252</v>
      </c>
    </row>
    <row r="205" spans="1:20" s="59" customFormat="1" ht="33.75" customHeight="1">
      <c r="A205" s="37">
        <v>201</v>
      </c>
      <c r="B205" s="28" t="s">
        <v>1192</v>
      </c>
      <c r="C205" s="35" t="s">
        <v>1413</v>
      </c>
      <c r="D205" s="28" t="s">
        <v>3156</v>
      </c>
      <c r="E205" s="23">
        <v>7</v>
      </c>
      <c r="F205" s="28" t="s">
        <v>1052</v>
      </c>
      <c r="G205" s="30">
        <v>8.5</v>
      </c>
      <c r="H205" s="19"/>
      <c r="I205" s="30">
        <v>6.5</v>
      </c>
      <c r="J205" s="19"/>
      <c r="K205" s="30">
        <v>1.29</v>
      </c>
      <c r="L205" s="19"/>
      <c r="M205" s="11">
        <f t="shared" si="12"/>
        <v>9.1071428571428577</v>
      </c>
      <c r="N205" s="11">
        <f t="shared" si="13"/>
        <v>6.5</v>
      </c>
      <c r="O205" s="11">
        <f t="shared" si="14"/>
        <v>52.868571428571428</v>
      </c>
      <c r="P205" s="11">
        <f t="shared" si="15"/>
        <v>68.47571428571429</v>
      </c>
      <c r="Q205" s="17"/>
      <c r="R205" s="11">
        <v>68.47571428571429</v>
      </c>
      <c r="S205" s="19">
        <v>135</v>
      </c>
      <c r="T205" s="17" t="s">
        <v>3252</v>
      </c>
    </row>
    <row r="206" spans="1:20" s="59" customFormat="1" ht="33.75" customHeight="1">
      <c r="A206" s="37">
        <v>202</v>
      </c>
      <c r="B206" s="28" t="s">
        <v>1358</v>
      </c>
      <c r="C206" s="37" t="s">
        <v>1359</v>
      </c>
      <c r="D206" s="28" t="s">
        <v>440</v>
      </c>
      <c r="E206" s="23">
        <v>7</v>
      </c>
      <c r="F206" s="28" t="s">
        <v>441</v>
      </c>
      <c r="G206" s="19">
        <v>0</v>
      </c>
      <c r="H206" s="19"/>
      <c r="I206" s="30">
        <v>9.8000000000000007</v>
      </c>
      <c r="J206" s="19"/>
      <c r="K206" s="30">
        <v>0.49</v>
      </c>
      <c r="L206" s="19"/>
      <c r="M206" s="11">
        <f t="shared" si="12"/>
        <v>0</v>
      </c>
      <c r="N206" s="11">
        <f t="shared" si="13"/>
        <v>9.8000000000000007</v>
      </c>
      <c r="O206" s="11">
        <f t="shared" si="14"/>
        <v>58.354285714285709</v>
      </c>
      <c r="P206" s="11">
        <f t="shared" si="15"/>
        <v>68.154285714285706</v>
      </c>
      <c r="Q206" s="17"/>
      <c r="R206" s="11">
        <v>68.154285714285706</v>
      </c>
      <c r="S206" s="19">
        <v>136</v>
      </c>
      <c r="T206" s="17" t="s">
        <v>3252</v>
      </c>
    </row>
    <row r="207" spans="1:20" s="59" customFormat="1" ht="33.75" customHeight="1">
      <c r="A207" s="37">
        <v>203</v>
      </c>
      <c r="B207" s="133" t="s">
        <v>1480</v>
      </c>
      <c r="C207" s="35" t="s">
        <v>1481</v>
      </c>
      <c r="D207" s="28" t="s">
        <v>440</v>
      </c>
      <c r="E207" s="23">
        <v>7</v>
      </c>
      <c r="F207" s="28" t="s">
        <v>441</v>
      </c>
      <c r="G207" s="19">
        <v>4</v>
      </c>
      <c r="H207" s="19"/>
      <c r="I207" s="19">
        <v>6</v>
      </c>
      <c r="J207" s="19"/>
      <c r="K207" s="30">
        <v>0.57999999999999996</v>
      </c>
      <c r="L207" s="19"/>
      <c r="M207" s="11">
        <f t="shared" si="12"/>
        <v>4.2857142857142856</v>
      </c>
      <c r="N207" s="11">
        <f t="shared" si="13"/>
        <v>6</v>
      </c>
      <c r="O207" s="11">
        <f t="shared" si="14"/>
        <v>57.737142857142857</v>
      </c>
      <c r="P207" s="11">
        <f t="shared" si="15"/>
        <v>68.022857142857134</v>
      </c>
      <c r="Q207" s="17"/>
      <c r="R207" s="11">
        <v>68.022857142857134</v>
      </c>
      <c r="S207" s="19">
        <v>137</v>
      </c>
      <c r="T207" s="17" t="s">
        <v>3252</v>
      </c>
    </row>
    <row r="208" spans="1:20" s="59" customFormat="1" ht="33.75" customHeight="1">
      <c r="A208" s="37">
        <v>204</v>
      </c>
      <c r="B208" s="28" t="s">
        <v>793</v>
      </c>
      <c r="C208" s="35" t="s">
        <v>1385</v>
      </c>
      <c r="D208" s="28" t="s">
        <v>3201</v>
      </c>
      <c r="E208" s="23">
        <v>7</v>
      </c>
      <c r="F208" s="28" t="s">
        <v>781</v>
      </c>
      <c r="G208" s="19">
        <v>5</v>
      </c>
      <c r="H208" s="19"/>
      <c r="I208" s="19">
        <v>7</v>
      </c>
      <c r="J208" s="19"/>
      <c r="K208" s="19">
        <v>1</v>
      </c>
      <c r="L208" s="19"/>
      <c r="M208" s="11">
        <f t="shared" si="12"/>
        <v>5.3571428571428568</v>
      </c>
      <c r="N208" s="11">
        <f t="shared" si="13"/>
        <v>7</v>
      </c>
      <c r="O208" s="11">
        <f t="shared" si="14"/>
        <v>54.857142857142854</v>
      </c>
      <c r="P208" s="11">
        <f t="shared" si="15"/>
        <v>67.214285714285708</v>
      </c>
      <c r="Q208" s="17"/>
      <c r="R208" s="11">
        <v>67.214285714285708</v>
      </c>
      <c r="S208" s="19">
        <v>138</v>
      </c>
      <c r="T208" s="17" t="s">
        <v>3252</v>
      </c>
    </row>
    <row r="209" spans="1:20" ht="31.5">
      <c r="A209" s="37">
        <v>205</v>
      </c>
      <c r="B209" s="28" t="s">
        <v>1445</v>
      </c>
      <c r="C209" s="35" t="s">
        <v>1446</v>
      </c>
      <c r="D209" s="28" t="s">
        <v>3204</v>
      </c>
      <c r="E209" s="23">
        <v>7</v>
      </c>
      <c r="F209" s="28" t="s">
        <v>1442</v>
      </c>
      <c r="G209" s="30">
        <v>5</v>
      </c>
      <c r="H209" s="19"/>
      <c r="I209" s="30">
        <v>8</v>
      </c>
      <c r="J209" s="19"/>
      <c r="K209" s="30">
        <v>1.2</v>
      </c>
      <c r="L209" s="19"/>
      <c r="M209" s="11">
        <f t="shared" si="12"/>
        <v>5.3571428571428568</v>
      </c>
      <c r="N209" s="11">
        <f t="shared" si="13"/>
        <v>8</v>
      </c>
      <c r="O209" s="11">
        <f t="shared" si="14"/>
        <v>53.48571428571428</v>
      </c>
      <c r="P209" s="11">
        <f t="shared" si="15"/>
        <v>66.842857142857142</v>
      </c>
      <c r="Q209" s="17"/>
      <c r="R209" s="11">
        <v>66.842857142857142</v>
      </c>
      <c r="S209" s="19">
        <v>139</v>
      </c>
      <c r="T209" s="17" t="s">
        <v>3252</v>
      </c>
    </row>
    <row r="210" spans="1:20" ht="31.5">
      <c r="A210" s="37">
        <v>206</v>
      </c>
      <c r="B210" s="133" t="s">
        <v>805</v>
      </c>
      <c r="C210" s="35" t="s">
        <v>1908</v>
      </c>
      <c r="D210" s="28" t="s">
        <v>3201</v>
      </c>
      <c r="E210" s="23">
        <v>8</v>
      </c>
      <c r="F210" s="28" t="s">
        <v>781</v>
      </c>
      <c r="G210" s="30">
        <v>10</v>
      </c>
      <c r="H210" s="19"/>
      <c r="I210" s="30">
        <v>8</v>
      </c>
      <c r="J210" s="19"/>
      <c r="K210" s="19">
        <v>2</v>
      </c>
      <c r="L210" s="19"/>
      <c r="M210" s="11">
        <f t="shared" si="12"/>
        <v>10.714285714285714</v>
      </c>
      <c r="N210" s="11">
        <f t="shared" si="13"/>
        <v>8</v>
      </c>
      <c r="O210" s="11">
        <f t="shared" si="14"/>
        <v>48</v>
      </c>
      <c r="P210" s="11">
        <f t="shared" si="15"/>
        <v>66.714285714285722</v>
      </c>
      <c r="Q210" s="17"/>
      <c r="R210" s="11">
        <v>66.714285714285722</v>
      </c>
      <c r="S210" s="19">
        <v>140</v>
      </c>
      <c r="T210" s="17" t="s">
        <v>3252</v>
      </c>
    </row>
    <row r="211" spans="1:20" ht="31.5">
      <c r="A211" s="37">
        <v>207</v>
      </c>
      <c r="B211" s="28" t="s">
        <v>800</v>
      </c>
      <c r="C211" s="30" t="s">
        <v>1383</v>
      </c>
      <c r="D211" s="28" t="s">
        <v>3201</v>
      </c>
      <c r="E211" s="23">
        <v>7</v>
      </c>
      <c r="F211" s="28" t="s">
        <v>781</v>
      </c>
      <c r="G211" s="30">
        <v>4.5</v>
      </c>
      <c r="H211" s="19"/>
      <c r="I211" s="30">
        <v>7</v>
      </c>
      <c r="J211" s="19"/>
      <c r="K211" s="30">
        <v>1</v>
      </c>
      <c r="L211" s="19"/>
      <c r="M211" s="11">
        <f t="shared" si="12"/>
        <v>4.8214285714285712</v>
      </c>
      <c r="N211" s="11">
        <f t="shared" si="13"/>
        <v>7</v>
      </c>
      <c r="O211" s="11">
        <f t="shared" si="14"/>
        <v>54.857142857142854</v>
      </c>
      <c r="P211" s="11">
        <f t="shared" si="15"/>
        <v>66.678571428571431</v>
      </c>
      <c r="Q211" s="17"/>
      <c r="R211" s="11">
        <v>66.678571428571431</v>
      </c>
      <c r="S211" s="19">
        <v>140</v>
      </c>
      <c r="T211" s="17" t="s">
        <v>3252</v>
      </c>
    </row>
    <row r="212" spans="1:20" ht="31.5">
      <c r="A212" s="37">
        <v>208</v>
      </c>
      <c r="B212" s="28" t="s">
        <v>659</v>
      </c>
      <c r="C212" s="35" t="s">
        <v>1407</v>
      </c>
      <c r="D212" s="28" t="s">
        <v>651</v>
      </c>
      <c r="E212" s="23">
        <v>7</v>
      </c>
      <c r="F212" s="28" t="s">
        <v>652</v>
      </c>
      <c r="G212" s="30">
        <v>6</v>
      </c>
      <c r="H212" s="19"/>
      <c r="I212" s="30">
        <v>6</v>
      </c>
      <c r="J212" s="19"/>
      <c r="K212" s="30">
        <v>1.1599999999999999</v>
      </c>
      <c r="L212" s="19"/>
      <c r="M212" s="11">
        <f t="shared" si="12"/>
        <v>6.4285714285714288</v>
      </c>
      <c r="N212" s="11">
        <f t="shared" si="13"/>
        <v>6</v>
      </c>
      <c r="O212" s="11">
        <f t="shared" si="14"/>
        <v>53.76</v>
      </c>
      <c r="P212" s="11">
        <f t="shared" si="15"/>
        <v>66.188571428571422</v>
      </c>
      <c r="Q212" s="17"/>
      <c r="R212" s="11">
        <v>66.188571428571422</v>
      </c>
      <c r="S212" s="19">
        <v>141</v>
      </c>
      <c r="T212" s="17" t="s">
        <v>3252</v>
      </c>
    </row>
    <row r="213" spans="1:20" ht="31.5">
      <c r="A213" s="37">
        <v>209</v>
      </c>
      <c r="B213" s="133" t="s">
        <v>797</v>
      </c>
      <c r="C213" s="35" t="s">
        <v>1387</v>
      </c>
      <c r="D213" s="28" t="s">
        <v>3201</v>
      </c>
      <c r="E213" s="23">
        <v>7</v>
      </c>
      <c r="F213" s="28" t="s">
        <v>781</v>
      </c>
      <c r="G213" s="30">
        <v>2</v>
      </c>
      <c r="H213" s="19"/>
      <c r="I213" s="19">
        <v>9</v>
      </c>
      <c r="J213" s="19"/>
      <c r="K213" s="30">
        <v>1</v>
      </c>
      <c r="L213" s="19"/>
      <c r="M213" s="11">
        <f t="shared" si="12"/>
        <v>2.1428571428571428</v>
      </c>
      <c r="N213" s="11">
        <f t="shared" si="13"/>
        <v>9</v>
      </c>
      <c r="O213" s="11">
        <f t="shared" si="14"/>
        <v>54.857142857142854</v>
      </c>
      <c r="P213" s="11">
        <f t="shared" si="15"/>
        <v>66</v>
      </c>
      <c r="Q213" s="17"/>
      <c r="R213" s="11">
        <v>66</v>
      </c>
      <c r="S213" s="19">
        <v>142</v>
      </c>
      <c r="T213" s="17" t="s">
        <v>3252</v>
      </c>
    </row>
    <row r="214" spans="1:20" ht="31.5">
      <c r="A214" s="37">
        <v>210</v>
      </c>
      <c r="B214" s="28" t="s">
        <v>1443</v>
      </c>
      <c r="C214" s="35" t="s">
        <v>1444</v>
      </c>
      <c r="D214" s="28" t="s">
        <v>3204</v>
      </c>
      <c r="E214" s="23">
        <v>7</v>
      </c>
      <c r="F214" s="28" t="s">
        <v>1442</v>
      </c>
      <c r="G214" s="30">
        <v>4</v>
      </c>
      <c r="H214" s="19"/>
      <c r="I214" s="30">
        <v>8</v>
      </c>
      <c r="J214" s="19"/>
      <c r="K214" s="30">
        <v>1.25</v>
      </c>
      <c r="L214" s="19"/>
      <c r="M214" s="11">
        <f t="shared" si="12"/>
        <v>4.2857142857142856</v>
      </c>
      <c r="N214" s="11">
        <f t="shared" si="13"/>
        <v>8</v>
      </c>
      <c r="O214" s="11">
        <f t="shared" si="14"/>
        <v>53.142857142857139</v>
      </c>
      <c r="P214" s="11">
        <f t="shared" si="15"/>
        <v>65.428571428571416</v>
      </c>
      <c r="Q214" s="17"/>
      <c r="R214" s="11">
        <v>65.428571428571416</v>
      </c>
      <c r="S214" s="19">
        <v>143</v>
      </c>
      <c r="T214" s="17" t="s">
        <v>3252</v>
      </c>
    </row>
    <row r="215" spans="1:20" ht="31.5">
      <c r="A215" s="37">
        <v>211</v>
      </c>
      <c r="B215" s="28" t="s">
        <v>1045</v>
      </c>
      <c r="C215" s="35" t="s">
        <v>1400</v>
      </c>
      <c r="D215" s="28" t="s">
        <v>1035</v>
      </c>
      <c r="E215" s="23">
        <v>7</v>
      </c>
      <c r="F215" s="28" t="s">
        <v>1042</v>
      </c>
      <c r="G215" s="30">
        <v>9</v>
      </c>
      <c r="H215" s="19"/>
      <c r="I215" s="30">
        <v>4</v>
      </c>
      <c r="J215" s="19"/>
      <c r="K215" s="30">
        <v>1.45</v>
      </c>
      <c r="L215" s="19"/>
      <c r="M215" s="11">
        <f t="shared" si="12"/>
        <v>9.6428571428571423</v>
      </c>
      <c r="N215" s="11">
        <f t="shared" si="13"/>
        <v>4</v>
      </c>
      <c r="O215" s="11">
        <f t="shared" si="14"/>
        <v>51.771428571428565</v>
      </c>
      <c r="P215" s="11">
        <f t="shared" si="15"/>
        <v>65.414285714285711</v>
      </c>
      <c r="Q215" s="17"/>
      <c r="R215" s="11">
        <v>65.414285714285711</v>
      </c>
      <c r="S215" s="19">
        <v>143</v>
      </c>
      <c r="T215" s="17" t="s">
        <v>3252</v>
      </c>
    </row>
    <row r="216" spans="1:20" ht="31.5">
      <c r="A216" s="37">
        <v>212</v>
      </c>
      <c r="B216" s="28" t="s">
        <v>1985</v>
      </c>
      <c r="C216" s="35" t="s">
        <v>1986</v>
      </c>
      <c r="D216" s="28" t="s">
        <v>3204</v>
      </c>
      <c r="E216" s="23">
        <v>8</v>
      </c>
      <c r="F216" s="28" t="s">
        <v>1442</v>
      </c>
      <c r="G216" s="30">
        <v>0</v>
      </c>
      <c r="H216" s="19"/>
      <c r="I216" s="30">
        <v>7</v>
      </c>
      <c r="J216" s="19"/>
      <c r="K216" s="30">
        <v>0.5</v>
      </c>
      <c r="L216" s="19"/>
      <c r="M216" s="11">
        <f t="shared" si="12"/>
        <v>0</v>
      </c>
      <c r="N216" s="11">
        <f t="shared" si="13"/>
        <v>7</v>
      </c>
      <c r="O216" s="11">
        <f t="shared" si="14"/>
        <v>58.285714285714285</v>
      </c>
      <c r="P216" s="11">
        <f t="shared" si="15"/>
        <v>65.285714285714278</v>
      </c>
      <c r="Q216" s="17"/>
      <c r="R216" s="11">
        <v>65.285714285714278</v>
      </c>
      <c r="S216" s="19">
        <v>144</v>
      </c>
      <c r="T216" s="17" t="s">
        <v>3252</v>
      </c>
    </row>
    <row r="217" spans="1:20" ht="31.5">
      <c r="A217" s="37">
        <v>213</v>
      </c>
      <c r="B217" s="28" t="s">
        <v>1191</v>
      </c>
      <c r="C217" s="35" t="s">
        <v>1410</v>
      </c>
      <c r="D217" s="28" t="s">
        <v>3156</v>
      </c>
      <c r="E217" s="23">
        <v>7</v>
      </c>
      <c r="F217" s="28" t="s">
        <v>1052</v>
      </c>
      <c r="G217" s="30">
        <v>6</v>
      </c>
      <c r="H217" s="19"/>
      <c r="I217" s="30">
        <v>6</v>
      </c>
      <c r="J217" s="19"/>
      <c r="K217" s="30">
        <v>1.36</v>
      </c>
      <c r="L217" s="19"/>
      <c r="M217" s="11">
        <f t="shared" si="12"/>
        <v>6.4285714285714288</v>
      </c>
      <c r="N217" s="11">
        <f t="shared" si="13"/>
        <v>6</v>
      </c>
      <c r="O217" s="11">
        <f t="shared" si="14"/>
        <v>52.388571428571424</v>
      </c>
      <c r="P217" s="11">
        <f t="shared" si="15"/>
        <v>64.817142857142855</v>
      </c>
      <c r="Q217" s="17"/>
      <c r="R217" s="11">
        <v>64.817142857142855</v>
      </c>
      <c r="S217" s="19">
        <v>145</v>
      </c>
      <c r="T217" s="17" t="s">
        <v>3252</v>
      </c>
    </row>
    <row r="218" spans="1:20" ht="31.5">
      <c r="A218" s="37">
        <v>214</v>
      </c>
      <c r="B218" s="28" t="s">
        <v>1044</v>
      </c>
      <c r="C218" s="35" t="s">
        <v>1401</v>
      </c>
      <c r="D218" s="28" t="s">
        <v>1035</v>
      </c>
      <c r="E218" s="23">
        <v>7</v>
      </c>
      <c r="F218" s="28" t="s">
        <v>1042</v>
      </c>
      <c r="G218" s="30">
        <v>6</v>
      </c>
      <c r="H218" s="19"/>
      <c r="I218" s="30">
        <v>4</v>
      </c>
      <c r="J218" s="19"/>
      <c r="K218" s="30">
        <v>1.39</v>
      </c>
      <c r="L218" s="19"/>
      <c r="M218" s="11">
        <f t="shared" si="12"/>
        <v>6.4285714285714288</v>
      </c>
      <c r="N218" s="11">
        <f t="shared" si="13"/>
        <v>4</v>
      </c>
      <c r="O218" s="11">
        <f t="shared" si="14"/>
        <v>52.182857142857145</v>
      </c>
      <c r="P218" s="11">
        <f t="shared" si="15"/>
        <v>62.611428571428576</v>
      </c>
      <c r="Q218" s="17"/>
      <c r="R218" s="11">
        <v>62.611428571428576</v>
      </c>
      <c r="S218" s="19">
        <v>146</v>
      </c>
      <c r="T218" s="17" t="s">
        <v>3252</v>
      </c>
    </row>
    <row r="219" spans="1:20" ht="31.5">
      <c r="A219" s="37">
        <v>215</v>
      </c>
      <c r="B219" s="133" t="s">
        <v>366</v>
      </c>
      <c r="C219" s="30" t="s">
        <v>1910</v>
      </c>
      <c r="D219" s="133" t="s">
        <v>336</v>
      </c>
      <c r="E219" s="23">
        <v>8</v>
      </c>
      <c r="F219" s="133" t="s">
        <v>339</v>
      </c>
      <c r="G219" s="30">
        <v>14</v>
      </c>
      <c r="H219" s="19"/>
      <c r="I219" s="30">
        <v>9.6999999999999993</v>
      </c>
      <c r="J219" s="19"/>
      <c r="K219" s="30">
        <v>3.57</v>
      </c>
      <c r="L219" s="19"/>
      <c r="M219" s="11">
        <f t="shared" si="12"/>
        <v>15</v>
      </c>
      <c r="N219" s="11">
        <f t="shared" si="13"/>
        <v>9.6999999999999993</v>
      </c>
      <c r="O219" s="11">
        <f t="shared" si="14"/>
        <v>37.234285714285711</v>
      </c>
      <c r="P219" s="11">
        <f t="shared" si="15"/>
        <v>61.934285714285707</v>
      </c>
      <c r="Q219" s="17"/>
      <c r="R219" s="11">
        <v>61.934285714285707</v>
      </c>
      <c r="S219" s="19">
        <v>147</v>
      </c>
      <c r="T219" s="17" t="s">
        <v>3252</v>
      </c>
    </row>
    <row r="220" spans="1:20" ht="31.5">
      <c r="A220" s="37">
        <v>216</v>
      </c>
      <c r="B220" s="28" t="s">
        <v>1071</v>
      </c>
      <c r="C220" s="35" t="s">
        <v>1930</v>
      </c>
      <c r="D220" s="28" t="s">
        <v>3156</v>
      </c>
      <c r="E220" s="23">
        <v>8</v>
      </c>
      <c r="F220" s="28" t="s">
        <v>1069</v>
      </c>
      <c r="G220" s="30">
        <v>8.5</v>
      </c>
      <c r="H220" s="19"/>
      <c r="I220" s="30">
        <v>2</v>
      </c>
      <c r="J220" s="19"/>
      <c r="K220" s="30">
        <v>2.04</v>
      </c>
      <c r="L220" s="19"/>
      <c r="M220" s="11">
        <f t="shared" si="12"/>
        <v>9.1071428571428577</v>
      </c>
      <c r="N220" s="11">
        <f t="shared" si="13"/>
        <v>2</v>
      </c>
      <c r="O220" s="11">
        <f t="shared" si="14"/>
        <v>47.725714285714282</v>
      </c>
      <c r="P220" s="11">
        <f t="shared" si="15"/>
        <v>58.832857142857137</v>
      </c>
      <c r="Q220" s="17"/>
      <c r="R220" s="11">
        <v>58.832857142857137</v>
      </c>
      <c r="S220" s="19">
        <v>148</v>
      </c>
      <c r="T220" s="17" t="s">
        <v>3252</v>
      </c>
    </row>
    <row r="221" spans="1:20" ht="31.5">
      <c r="A221" s="37">
        <v>217</v>
      </c>
      <c r="B221" s="28" t="s">
        <v>1189</v>
      </c>
      <c r="C221" s="35" t="s">
        <v>1415</v>
      </c>
      <c r="D221" s="28" t="s">
        <v>3156</v>
      </c>
      <c r="E221" s="23">
        <v>7</v>
      </c>
      <c r="F221" s="28" t="s">
        <v>1052</v>
      </c>
      <c r="G221" s="30">
        <v>8</v>
      </c>
      <c r="H221" s="19"/>
      <c r="I221" s="30">
        <v>4</v>
      </c>
      <c r="J221" s="19"/>
      <c r="K221" s="30">
        <v>2.3199999999999998</v>
      </c>
      <c r="L221" s="19"/>
      <c r="M221" s="11">
        <f t="shared" si="12"/>
        <v>8.5714285714285712</v>
      </c>
      <c r="N221" s="11">
        <f t="shared" si="13"/>
        <v>4</v>
      </c>
      <c r="O221" s="11">
        <f t="shared" si="14"/>
        <v>45.805714285714281</v>
      </c>
      <c r="P221" s="11">
        <f t="shared" si="15"/>
        <v>58.37714285714285</v>
      </c>
      <c r="Q221" s="17"/>
      <c r="R221" s="11">
        <v>58.37714285714285</v>
      </c>
      <c r="S221" s="19">
        <v>149</v>
      </c>
      <c r="T221" s="17" t="s">
        <v>3252</v>
      </c>
    </row>
    <row r="222" spans="1:20" ht="31.5">
      <c r="A222" s="37">
        <v>218</v>
      </c>
      <c r="B222" s="133" t="s">
        <v>362</v>
      </c>
      <c r="C222" s="35" t="s">
        <v>1914</v>
      </c>
      <c r="D222" s="28" t="s">
        <v>336</v>
      </c>
      <c r="E222" s="23">
        <v>8</v>
      </c>
      <c r="F222" s="28" t="s">
        <v>339</v>
      </c>
      <c r="G222" s="30">
        <v>14.5</v>
      </c>
      <c r="H222" s="19"/>
      <c r="I222" s="30">
        <v>9.9</v>
      </c>
      <c r="J222" s="19"/>
      <c r="K222" s="30">
        <v>6</v>
      </c>
      <c r="L222" s="19"/>
      <c r="M222" s="11">
        <f t="shared" si="12"/>
        <v>15.535714285714286</v>
      </c>
      <c r="N222" s="11">
        <f t="shared" si="13"/>
        <v>9.9</v>
      </c>
      <c r="O222" s="11">
        <f t="shared" si="14"/>
        <v>20.571428571428569</v>
      </c>
      <c r="P222" s="11">
        <f t="shared" si="15"/>
        <v>46.007142857142853</v>
      </c>
      <c r="Q222" s="17"/>
      <c r="R222" s="11">
        <v>46.007142857142853</v>
      </c>
      <c r="S222" s="19">
        <v>150</v>
      </c>
      <c r="T222" s="17" t="s">
        <v>3253</v>
      </c>
    </row>
    <row r="223" spans="1:20" ht="31.5">
      <c r="A223" s="37">
        <v>219</v>
      </c>
      <c r="B223" s="28" t="s">
        <v>349</v>
      </c>
      <c r="C223" s="30" t="s">
        <v>1388</v>
      </c>
      <c r="D223" s="28" t="s">
        <v>336</v>
      </c>
      <c r="E223" s="32">
        <v>7</v>
      </c>
      <c r="F223" s="28" t="s">
        <v>347</v>
      </c>
      <c r="G223" s="30">
        <v>14</v>
      </c>
      <c r="H223" s="19"/>
      <c r="I223" s="30">
        <v>9.8000000000000007</v>
      </c>
      <c r="J223" s="19"/>
      <c r="K223" s="30">
        <v>9</v>
      </c>
      <c r="L223" s="19"/>
      <c r="M223" s="11">
        <f t="shared" si="12"/>
        <v>15</v>
      </c>
      <c r="N223" s="11">
        <f t="shared" si="13"/>
        <v>9.8000000000000007</v>
      </c>
      <c r="O223" s="11">
        <f t="shared" si="14"/>
        <v>0</v>
      </c>
      <c r="P223" s="11">
        <f t="shared" si="15"/>
        <v>24.8</v>
      </c>
      <c r="Q223" s="17"/>
      <c r="R223" s="11">
        <v>24.8</v>
      </c>
      <c r="S223" s="19">
        <v>151</v>
      </c>
      <c r="T223" s="17" t="s">
        <v>3253</v>
      </c>
    </row>
    <row r="224" spans="1:20" ht="31.5">
      <c r="A224" s="37">
        <v>220</v>
      </c>
      <c r="B224" s="133" t="s">
        <v>649</v>
      </c>
      <c r="C224" s="35" t="s">
        <v>1865</v>
      </c>
      <c r="D224" s="28" t="s">
        <v>644</v>
      </c>
      <c r="E224" s="23">
        <v>8</v>
      </c>
      <c r="F224" s="28" t="s">
        <v>645</v>
      </c>
      <c r="G224" s="30">
        <v>13.5</v>
      </c>
      <c r="H224" s="19"/>
      <c r="I224" s="19">
        <v>0</v>
      </c>
      <c r="J224" s="19"/>
      <c r="K224" s="30">
        <v>0</v>
      </c>
      <c r="L224" s="19"/>
      <c r="M224" s="11">
        <f t="shared" si="12"/>
        <v>14.464285714285714</v>
      </c>
      <c r="N224" s="11">
        <f t="shared" si="13"/>
        <v>0</v>
      </c>
      <c r="O224" s="11">
        <v>0</v>
      </c>
      <c r="P224" s="11">
        <f t="shared" si="15"/>
        <v>14.464285714285714</v>
      </c>
      <c r="Q224" s="17"/>
      <c r="R224" s="11">
        <v>14.464285714285714</v>
      </c>
      <c r="S224" s="19">
        <v>152</v>
      </c>
      <c r="T224" s="17" t="s">
        <v>3253</v>
      </c>
    </row>
    <row r="225" spans="1:20" ht="31.5">
      <c r="A225" s="37">
        <v>221</v>
      </c>
      <c r="B225" s="133" t="s">
        <v>824</v>
      </c>
      <c r="C225" s="35" t="s">
        <v>1466</v>
      </c>
      <c r="D225" s="28" t="s">
        <v>812</v>
      </c>
      <c r="E225" s="23">
        <v>7</v>
      </c>
      <c r="F225" s="28" t="s">
        <v>820</v>
      </c>
      <c r="G225" s="30">
        <v>10</v>
      </c>
      <c r="H225" s="19"/>
      <c r="I225" s="30">
        <v>0</v>
      </c>
      <c r="J225" s="19"/>
      <c r="K225" s="19">
        <v>0</v>
      </c>
      <c r="L225" s="19"/>
      <c r="M225" s="11">
        <f t="shared" si="12"/>
        <v>10.714285714285714</v>
      </c>
      <c r="N225" s="11">
        <f t="shared" si="13"/>
        <v>0</v>
      </c>
      <c r="O225" s="11">
        <v>0</v>
      </c>
      <c r="P225" s="11">
        <f t="shared" si="15"/>
        <v>10.714285714285714</v>
      </c>
      <c r="Q225" s="17"/>
      <c r="R225" s="11">
        <v>10.714285714285714</v>
      </c>
      <c r="S225" s="19">
        <v>153</v>
      </c>
      <c r="T225" s="17" t="s">
        <v>3253</v>
      </c>
    </row>
    <row r="226" spans="1:20" ht="31.5">
      <c r="A226" s="37">
        <v>222</v>
      </c>
      <c r="B226" s="28" t="s">
        <v>1349</v>
      </c>
      <c r="C226" s="37" t="s">
        <v>1348</v>
      </c>
      <c r="D226" s="28" t="s">
        <v>440</v>
      </c>
      <c r="E226" s="23">
        <v>7</v>
      </c>
      <c r="F226" s="28" t="s">
        <v>441</v>
      </c>
      <c r="G226" s="19">
        <v>3</v>
      </c>
      <c r="H226" s="19"/>
      <c r="I226" s="30">
        <v>0</v>
      </c>
      <c r="J226" s="19"/>
      <c r="K226" s="30">
        <v>0</v>
      </c>
      <c r="L226" s="19"/>
      <c r="M226" s="11">
        <f t="shared" si="12"/>
        <v>3.2142857142857144</v>
      </c>
      <c r="N226" s="11">
        <f t="shared" si="13"/>
        <v>0</v>
      </c>
      <c r="O226" s="11">
        <v>0</v>
      </c>
      <c r="P226" s="11">
        <f t="shared" si="15"/>
        <v>3.2142857142857144</v>
      </c>
      <c r="Q226" s="17"/>
      <c r="R226" s="11">
        <v>3.2142857142857144</v>
      </c>
      <c r="S226" s="19">
        <v>154</v>
      </c>
      <c r="T226" s="17" t="s">
        <v>3253</v>
      </c>
    </row>
    <row r="227" spans="1:20">
      <c r="A227" s="126"/>
      <c r="B227" s="153"/>
      <c r="C227" s="161"/>
      <c r="D227" s="153"/>
      <c r="E227" s="148"/>
      <c r="F227" s="153"/>
      <c r="G227" s="148"/>
      <c r="H227" s="39"/>
      <c r="I227" s="148"/>
      <c r="J227" s="39"/>
      <c r="K227" s="148"/>
      <c r="L227" s="39"/>
      <c r="M227" s="119"/>
      <c r="N227" s="119"/>
      <c r="O227" s="119"/>
      <c r="P227" s="119"/>
      <c r="Q227" s="122"/>
      <c r="R227" s="119"/>
      <c r="S227" s="39"/>
      <c r="T227" s="149"/>
    </row>
    <row r="228" spans="1:20" ht="18.75">
      <c r="A228" s="126"/>
      <c r="B228" s="207" t="s">
        <v>3161</v>
      </c>
      <c r="C228" s="208"/>
      <c r="D228" s="208"/>
      <c r="E228" s="208"/>
      <c r="F228" s="208"/>
      <c r="G228" s="208"/>
      <c r="H228" s="208"/>
      <c r="I228" s="208"/>
      <c r="J228" s="208"/>
      <c r="K228" s="208"/>
      <c r="L228" s="208"/>
      <c r="M228" s="208"/>
      <c r="N228" s="208"/>
      <c r="O228" s="208"/>
      <c r="P228" s="209"/>
      <c r="Q228" s="122"/>
      <c r="R228" s="119"/>
      <c r="S228" s="39"/>
      <c r="T228" s="149"/>
    </row>
    <row r="229" spans="1:20" ht="18.75">
      <c r="A229" s="126"/>
      <c r="B229" s="210" t="s">
        <v>3162</v>
      </c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122"/>
      <c r="R229" s="119"/>
      <c r="S229" s="39"/>
      <c r="T229" s="149"/>
    </row>
    <row r="230" spans="1:20" ht="18.75">
      <c r="A230" s="126"/>
      <c r="B230" s="207" t="s">
        <v>3163</v>
      </c>
      <c r="C230" s="208"/>
      <c r="D230" s="208"/>
      <c r="E230" s="208"/>
      <c r="F230" s="208"/>
      <c r="G230" s="208"/>
      <c r="H230" s="208"/>
      <c r="I230" s="208"/>
      <c r="J230" s="208"/>
      <c r="K230" s="208"/>
      <c r="L230" s="208"/>
      <c r="M230" s="208"/>
      <c r="N230" s="208"/>
      <c r="O230" s="208"/>
      <c r="P230" s="209"/>
      <c r="Q230" s="122"/>
      <c r="R230" s="119"/>
      <c r="S230" s="39"/>
      <c r="T230" s="149"/>
    </row>
    <row r="231" spans="1:20" ht="18.75">
      <c r="B231" s="207" t="s">
        <v>3164</v>
      </c>
      <c r="C231" s="208"/>
      <c r="D231" s="208"/>
      <c r="E231" s="208"/>
      <c r="F231" s="208"/>
      <c r="G231" s="208"/>
      <c r="H231" s="208"/>
      <c r="I231" s="208"/>
      <c r="J231" s="208"/>
      <c r="K231" s="208"/>
      <c r="L231" s="208"/>
      <c r="M231" s="208"/>
      <c r="N231" s="208"/>
      <c r="O231" s="208"/>
      <c r="P231" s="209"/>
    </row>
    <row r="232" spans="1:20" ht="18.75">
      <c r="B232" s="207" t="s">
        <v>3165</v>
      </c>
      <c r="C232" s="208"/>
      <c r="D232" s="208"/>
      <c r="E232" s="208"/>
      <c r="F232" s="208"/>
      <c r="G232" s="208"/>
      <c r="H232" s="208"/>
      <c r="I232" s="208"/>
      <c r="J232" s="208"/>
      <c r="K232" s="208"/>
      <c r="L232" s="208"/>
      <c r="M232" s="208"/>
      <c r="N232" s="208"/>
      <c r="O232" s="208"/>
      <c r="P232" s="209"/>
    </row>
    <row r="233" spans="1:20" ht="18.75">
      <c r="B233" s="207" t="s">
        <v>3166</v>
      </c>
      <c r="C233" s="208"/>
      <c r="D233" s="208"/>
      <c r="E233" s="208"/>
      <c r="F233" s="208"/>
      <c r="G233" s="208"/>
      <c r="H233" s="208"/>
      <c r="I233" s="208"/>
      <c r="J233" s="208"/>
      <c r="K233" s="208"/>
      <c r="L233" s="208"/>
      <c r="M233" s="208"/>
      <c r="N233" s="208"/>
      <c r="O233" s="208"/>
      <c r="P233" s="209"/>
    </row>
    <row r="234" spans="1:20" ht="18.75">
      <c r="B234" s="207" t="s">
        <v>3167</v>
      </c>
      <c r="C234" s="208"/>
      <c r="D234" s="208"/>
      <c r="E234" s="208"/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9"/>
    </row>
    <row r="235" spans="1:20" ht="18.75">
      <c r="B235" s="207" t="s">
        <v>3168</v>
      </c>
      <c r="C235" s="208"/>
      <c r="D235" s="208"/>
      <c r="E235" s="208"/>
      <c r="F235" s="208"/>
      <c r="G235" s="208"/>
      <c r="H235" s="208"/>
      <c r="I235" s="208"/>
      <c r="J235" s="208"/>
      <c r="K235" s="208"/>
      <c r="L235" s="208"/>
      <c r="M235" s="208"/>
      <c r="N235" s="208"/>
      <c r="O235" s="208"/>
      <c r="P235" s="209"/>
    </row>
    <row r="236" spans="1:20" ht="18.75">
      <c r="B236" s="207" t="s">
        <v>3169</v>
      </c>
      <c r="C236" s="208"/>
      <c r="D236" s="208"/>
      <c r="E236" s="208"/>
      <c r="F236" s="208"/>
      <c r="G236" s="208"/>
      <c r="H236" s="208"/>
      <c r="I236" s="208"/>
      <c r="J236" s="208"/>
      <c r="K236" s="208"/>
      <c r="L236" s="208"/>
      <c r="M236" s="208"/>
      <c r="N236" s="208"/>
      <c r="O236" s="208"/>
      <c r="P236" s="209"/>
    </row>
    <row r="237" spans="1:20" ht="18.75">
      <c r="B237" s="207" t="s">
        <v>3170</v>
      </c>
      <c r="C237" s="208"/>
      <c r="D237" s="208"/>
      <c r="E237" s="208"/>
      <c r="F237" s="208"/>
      <c r="G237" s="208"/>
      <c r="H237" s="208"/>
      <c r="I237" s="208"/>
      <c r="J237" s="208"/>
      <c r="K237" s="208"/>
      <c r="L237" s="208"/>
      <c r="M237" s="208"/>
      <c r="N237" s="208"/>
      <c r="O237" s="208"/>
      <c r="P237" s="209"/>
    </row>
    <row r="238" spans="1:20" ht="18.75">
      <c r="B238" s="207" t="s">
        <v>3171</v>
      </c>
      <c r="C238" s="208"/>
      <c r="D238" s="208"/>
      <c r="E238" s="208"/>
      <c r="F238" s="208"/>
      <c r="G238" s="208"/>
      <c r="H238" s="208"/>
      <c r="I238" s="208"/>
      <c r="J238" s="208"/>
      <c r="K238" s="208"/>
      <c r="L238" s="208"/>
      <c r="M238" s="208"/>
      <c r="N238" s="208"/>
      <c r="O238" s="208"/>
      <c r="P238" s="209"/>
    </row>
    <row r="239" spans="1:20" ht="18.75">
      <c r="B239" s="207" t="s">
        <v>3172</v>
      </c>
      <c r="C239" s="208"/>
      <c r="D239" s="208"/>
      <c r="E239" s="208"/>
      <c r="F239" s="208"/>
      <c r="G239" s="208"/>
      <c r="H239" s="208"/>
      <c r="I239" s="208"/>
      <c r="J239" s="208"/>
      <c r="K239" s="208"/>
      <c r="L239" s="208"/>
      <c r="M239" s="208"/>
      <c r="N239" s="208"/>
      <c r="O239" s="208"/>
      <c r="P239" s="209"/>
    </row>
    <row r="240" spans="1:20" ht="18.75">
      <c r="B240" s="207" t="s">
        <v>3173</v>
      </c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9"/>
    </row>
    <row r="241" spans="2:16" ht="18.75">
      <c r="B241" s="207" t="s">
        <v>3174</v>
      </c>
      <c r="C241" s="208"/>
      <c r="D241" s="208"/>
      <c r="E241" s="208"/>
      <c r="F241" s="208"/>
      <c r="G241" s="208"/>
      <c r="H241" s="208"/>
      <c r="I241" s="208"/>
      <c r="J241" s="208"/>
      <c r="K241" s="208"/>
      <c r="L241" s="208"/>
      <c r="M241" s="208"/>
      <c r="N241" s="208"/>
      <c r="O241" s="208"/>
      <c r="P241" s="209"/>
    </row>
    <row r="242" spans="2:16" ht="18.75">
      <c r="B242" s="207" t="s">
        <v>3175</v>
      </c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9"/>
    </row>
    <row r="243" spans="2:16" ht="18.75">
      <c r="B243" s="207" t="s">
        <v>3176</v>
      </c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9"/>
    </row>
    <row r="244" spans="2:16" ht="18.75">
      <c r="B244" s="207" t="s">
        <v>3177</v>
      </c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9"/>
    </row>
    <row r="245" spans="2:16" ht="18.75">
      <c r="B245" s="207" t="s">
        <v>3188</v>
      </c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9"/>
    </row>
    <row r="246" spans="2:16" ht="18.75">
      <c r="B246" s="207" t="s">
        <v>3178</v>
      </c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9"/>
    </row>
    <row r="247" spans="2:16" ht="18.75">
      <c r="B247" s="207" t="s">
        <v>3179</v>
      </c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9"/>
    </row>
  </sheetData>
  <mergeCells count="34">
    <mergeCell ref="S2:S4"/>
    <mergeCell ref="T2:T4"/>
    <mergeCell ref="G3:K3"/>
    <mergeCell ref="M3:O3"/>
    <mergeCell ref="Q2:Q4"/>
    <mergeCell ref="R2:R4"/>
    <mergeCell ref="A1:P1"/>
    <mergeCell ref="A2:A4"/>
    <mergeCell ref="B2:B4"/>
    <mergeCell ref="D2:D4"/>
    <mergeCell ref="C2:C4"/>
    <mergeCell ref="E2:E4"/>
    <mergeCell ref="F2:F4"/>
    <mergeCell ref="G2:O2"/>
    <mergeCell ref="B228:P228"/>
    <mergeCell ref="B229:P229"/>
    <mergeCell ref="B230:P230"/>
    <mergeCell ref="B231:P231"/>
    <mergeCell ref="B232:P232"/>
    <mergeCell ref="B233:P233"/>
    <mergeCell ref="B234:P234"/>
    <mergeCell ref="B235:P235"/>
    <mergeCell ref="B236:P236"/>
    <mergeCell ref="B237:P237"/>
    <mergeCell ref="B238:P238"/>
    <mergeCell ref="B239:P239"/>
    <mergeCell ref="B240:P240"/>
    <mergeCell ref="B241:P241"/>
    <mergeCell ref="B242:P242"/>
    <mergeCell ref="B243:P243"/>
    <mergeCell ref="B244:P244"/>
    <mergeCell ref="B245:P245"/>
    <mergeCell ref="B246:P246"/>
    <mergeCell ref="B247:P247"/>
  </mergeCells>
  <pageMargins left="0.7" right="0.7" top="0.75" bottom="0.75" header="0.3" footer="0.3"/>
  <pageSetup paperSize="9" orientation="portrait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1"/>
  <sheetViews>
    <sheetView topLeftCell="A247" zoomScale="70" zoomScaleNormal="70" workbookViewId="0">
      <selection activeCell="K35" sqref="K35"/>
    </sheetView>
  </sheetViews>
  <sheetFormatPr defaultColWidth="9.140625" defaultRowHeight="15.75"/>
  <cols>
    <col min="1" max="1" width="9.140625" style="115"/>
    <col min="2" max="2" width="27" style="114" customWidth="1"/>
    <col min="3" max="3" width="9.140625" style="180"/>
    <col min="4" max="4" width="30.140625" style="114" customWidth="1"/>
    <col min="5" max="5" width="9.140625" style="3"/>
    <col min="6" max="6" width="22.28515625" style="100" customWidth="1"/>
    <col min="7" max="7" width="8.42578125" style="4" bestFit="1" customWidth="1"/>
    <col min="8" max="8" width="12.42578125" style="4" hidden="1" customWidth="1"/>
    <col min="9" max="9" width="13.28515625" style="4" bestFit="1" customWidth="1"/>
    <col min="10" max="10" width="11.5703125" style="4" hidden="1" customWidth="1"/>
    <col min="11" max="11" width="15.42578125" style="4" customWidth="1"/>
    <col min="12" max="12" width="6" style="4" hidden="1" customWidth="1"/>
    <col min="13" max="13" width="8.140625" style="4" bestFit="1" customWidth="1"/>
    <col min="14" max="14" width="13.28515625" style="4" bestFit="1" customWidth="1"/>
    <col min="15" max="15" width="13.7109375" style="4" bestFit="1" customWidth="1"/>
    <col min="16" max="16" width="8.28515625" style="3" bestFit="1" customWidth="1"/>
    <col min="17" max="18" width="9.140625" style="2"/>
    <col min="19" max="19" width="11.140625" style="2" customWidth="1"/>
    <col min="20" max="20" width="13.42578125" style="2" customWidth="1"/>
    <col min="21" max="16384" width="9.140625" style="2"/>
  </cols>
  <sheetData>
    <row r="1" spans="1:20" ht="31.5" customHeight="1">
      <c r="A1" s="189" t="s">
        <v>3147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"/>
      <c r="N1" s="1"/>
      <c r="O1" s="2"/>
      <c r="P1" s="2"/>
      <c r="Q1" s="1"/>
      <c r="R1" s="1"/>
      <c r="S1" s="1"/>
      <c r="T1" s="1"/>
    </row>
    <row r="2" spans="1:20" ht="31.5">
      <c r="A2" s="215" t="s">
        <v>0</v>
      </c>
      <c r="B2" s="218" t="s">
        <v>9</v>
      </c>
      <c r="C2" s="212" t="s">
        <v>1</v>
      </c>
      <c r="D2" s="218" t="s">
        <v>2</v>
      </c>
      <c r="E2" s="221" t="s">
        <v>3</v>
      </c>
      <c r="F2" s="224" t="s">
        <v>4</v>
      </c>
      <c r="G2" s="227"/>
      <c r="H2" s="227"/>
      <c r="I2" s="227"/>
      <c r="J2" s="227"/>
      <c r="K2" s="227"/>
      <c r="L2" s="227"/>
      <c r="M2" s="227"/>
      <c r="N2" s="227"/>
      <c r="O2" s="227"/>
      <c r="P2" s="97" t="s">
        <v>6</v>
      </c>
      <c r="Q2" s="221" t="s">
        <v>18</v>
      </c>
      <c r="R2" s="221" t="s">
        <v>5</v>
      </c>
      <c r="S2" s="221" t="s">
        <v>8</v>
      </c>
      <c r="T2" s="221" t="s">
        <v>7</v>
      </c>
    </row>
    <row r="3" spans="1:20">
      <c r="A3" s="216"/>
      <c r="B3" s="219"/>
      <c r="C3" s="213"/>
      <c r="D3" s="219"/>
      <c r="E3" s="222"/>
      <c r="F3" s="225"/>
      <c r="G3" s="227" t="s">
        <v>14</v>
      </c>
      <c r="H3" s="227"/>
      <c r="I3" s="227"/>
      <c r="J3" s="227"/>
      <c r="K3" s="227"/>
      <c r="L3" s="97"/>
      <c r="M3" s="227" t="s">
        <v>16</v>
      </c>
      <c r="N3" s="227"/>
      <c r="O3" s="227"/>
      <c r="P3" s="97"/>
      <c r="Q3" s="222"/>
      <c r="R3" s="222"/>
      <c r="S3" s="222"/>
      <c r="T3" s="222"/>
    </row>
    <row r="4" spans="1:20" ht="37.5" customHeight="1">
      <c r="A4" s="217"/>
      <c r="B4" s="220"/>
      <c r="C4" s="214"/>
      <c r="D4" s="220"/>
      <c r="E4" s="223"/>
      <c r="F4" s="226"/>
      <c r="G4" s="97" t="s">
        <v>20</v>
      </c>
      <c r="H4" s="97"/>
      <c r="I4" s="97" t="s">
        <v>12</v>
      </c>
      <c r="J4" s="97"/>
      <c r="K4" s="97" t="s">
        <v>13</v>
      </c>
      <c r="L4" s="97"/>
      <c r="M4" s="97" t="s">
        <v>11</v>
      </c>
      <c r="N4" s="97" t="s">
        <v>12</v>
      </c>
      <c r="O4" s="97" t="s">
        <v>15</v>
      </c>
      <c r="P4" s="97" t="s">
        <v>19</v>
      </c>
      <c r="Q4" s="223"/>
      <c r="R4" s="223"/>
      <c r="S4" s="223"/>
      <c r="T4" s="223"/>
    </row>
    <row r="5" spans="1:20" ht="33" customHeight="1">
      <c r="A5" s="168">
        <v>1</v>
      </c>
      <c r="B5" s="41" t="s">
        <v>135</v>
      </c>
      <c r="C5" s="35" t="s">
        <v>2977</v>
      </c>
      <c r="D5" s="22" t="s">
        <v>3191</v>
      </c>
      <c r="E5" s="35">
        <v>11</v>
      </c>
      <c r="F5" s="27" t="s">
        <v>105</v>
      </c>
      <c r="G5" s="35">
        <v>35</v>
      </c>
      <c r="H5" s="46"/>
      <c r="I5" s="46">
        <v>10</v>
      </c>
      <c r="J5" s="46"/>
      <c r="K5" s="163">
        <v>0.25</v>
      </c>
      <c r="L5" s="46"/>
      <c r="M5" s="164">
        <f t="shared" ref="M5:M68" si="0">IF(G5&lt;&gt;39,(39*G5)/MAX(G$5:G$263),39)</f>
        <v>37.916666666666664</v>
      </c>
      <c r="N5" s="164">
        <f t="shared" ref="N5:N36" si="1">IF(I5&lt;&gt;"",IF(I5=0,0,(10*I5)/MAX(I$5:I$259)),"0")</f>
        <v>10</v>
      </c>
      <c r="O5" s="164">
        <f>IF(K5&lt;&gt;51,IF(K5=0,"0",51/(MAX(K$5:K$259)-SMALL(K$5:K$259,COUNTIF(K$5:K$259,"&lt;=0")+1))*(MAX(K$5:K$259)-K5)),51)</f>
        <v>48.28</v>
      </c>
      <c r="P5" s="164">
        <f t="shared" ref="P5:P68" si="2">M5+N5+O5</f>
        <v>96.196666666666658</v>
      </c>
      <c r="Q5" s="165"/>
      <c r="R5" s="164">
        <v>96.196666666666658</v>
      </c>
      <c r="S5" s="46">
        <v>1</v>
      </c>
      <c r="T5" s="46" t="s">
        <v>3251</v>
      </c>
    </row>
    <row r="6" spans="1:20" ht="32.25" customHeight="1">
      <c r="A6" s="168">
        <v>2</v>
      </c>
      <c r="B6" s="41" t="s">
        <v>1222</v>
      </c>
      <c r="C6" s="35" t="s">
        <v>3014</v>
      </c>
      <c r="D6" s="22" t="s">
        <v>3191</v>
      </c>
      <c r="E6" s="35">
        <v>11</v>
      </c>
      <c r="F6" s="27" t="s">
        <v>105</v>
      </c>
      <c r="G6" s="35">
        <v>34</v>
      </c>
      <c r="H6" s="46"/>
      <c r="I6" s="35">
        <v>10</v>
      </c>
      <c r="J6" s="46"/>
      <c r="K6" s="35">
        <v>0.24</v>
      </c>
      <c r="L6" s="46"/>
      <c r="M6" s="164">
        <f t="shared" si="0"/>
        <v>36.833333333333336</v>
      </c>
      <c r="N6" s="164">
        <f t="shared" si="1"/>
        <v>10</v>
      </c>
      <c r="O6" s="164">
        <f t="shared" ref="O6:O68" si="3">IF(K6&lt;&gt;51,IF(K6=0,"0",51/(MAX(K$5:K$259)-SMALL(K$5:K$259,COUNTIF(K$5:K$259,"&lt;=0")+1))*(MAX(K$5:K$259)-K6)),51)</f>
        <v>48.506666666666661</v>
      </c>
      <c r="P6" s="164">
        <f t="shared" si="2"/>
        <v>95.34</v>
      </c>
      <c r="Q6" s="165"/>
      <c r="R6" s="164">
        <v>95.34</v>
      </c>
      <c r="S6" s="46">
        <v>2</v>
      </c>
      <c r="T6" s="46" t="s">
        <v>3251</v>
      </c>
    </row>
    <row r="7" spans="1:20" ht="35.25" customHeight="1">
      <c r="A7" s="168">
        <v>3</v>
      </c>
      <c r="B7" s="41" t="s">
        <v>940</v>
      </c>
      <c r="C7" s="35" t="s">
        <v>2920</v>
      </c>
      <c r="D7" s="22" t="s">
        <v>3031</v>
      </c>
      <c r="E7" s="35">
        <v>9</v>
      </c>
      <c r="F7" s="28" t="s">
        <v>3160</v>
      </c>
      <c r="G7" s="35">
        <v>35</v>
      </c>
      <c r="H7" s="46"/>
      <c r="I7" s="35">
        <v>10</v>
      </c>
      <c r="J7" s="46"/>
      <c r="K7" s="35">
        <v>0.34</v>
      </c>
      <c r="L7" s="46"/>
      <c r="M7" s="164">
        <f t="shared" si="0"/>
        <v>37.916666666666664</v>
      </c>
      <c r="N7" s="164">
        <f t="shared" si="1"/>
        <v>10</v>
      </c>
      <c r="O7" s="164">
        <f t="shared" si="3"/>
        <v>46.24</v>
      </c>
      <c r="P7" s="164">
        <f t="shared" si="2"/>
        <v>94.156666666666666</v>
      </c>
      <c r="Q7" s="165"/>
      <c r="R7" s="164">
        <v>94.156666666666666</v>
      </c>
      <c r="S7" s="46">
        <v>3</v>
      </c>
      <c r="T7" s="46" t="s">
        <v>3251</v>
      </c>
    </row>
    <row r="8" spans="1:20" ht="35.25" customHeight="1">
      <c r="A8" s="168">
        <v>4</v>
      </c>
      <c r="B8" s="41" t="s">
        <v>131</v>
      </c>
      <c r="C8" s="35" t="s">
        <v>2974</v>
      </c>
      <c r="D8" s="22" t="s">
        <v>3191</v>
      </c>
      <c r="E8" s="35">
        <v>10</v>
      </c>
      <c r="F8" s="27" t="s">
        <v>106</v>
      </c>
      <c r="G8" s="35">
        <v>36</v>
      </c>
      <c r="H8" s="35"/>
      <c r="I8" s="35">
        <v>8</v>
      </c>
      <c r="J8" s="46"/>
      <c r="K8" s="163">
        <v>0.3</v>
      </c>
      <c r="L8" s="46"/>
      <c r="M8" s="164">
        <f t="shared" si="0"/>
        <v>39</v>
      </c>
      <c r="N8" s="164">
        <f t="shared" si="1"/>
        <v>8</v>
      </c>
      <c r="O8" s="164">
        <f t="shared" si="3"/>
        <v>47.146666666666668</v>
      </c>
      <c r="P8" s="164">
        <f t="shared" si="2"/>
        <v>94.146666666666675</v>
      </c>
      <c r="Q8" s="165"/>
      <c r="R8" s="164">
        <v>94.146666666666675</v>
      </c>
      <c r="S8" s="46">
        <v>4</v>
      </c>
      <c r="T8" s="46" t="s">
        <v>3251</v>
      </c>
    </row>
    <row r="9" spans="1:20" ht="35.25" customHeight="1">
      <c r="A9" s="168">
        <v>5</v>
      </c>
      <c r="B9" s="41" t="s">
        <v>3015</v>
      </c>
      <c r="C9" s="35" t="s">
        <v>3016</v>
      </c>
      <c r="D9" s="22" t="s">
        <v>336</v>
      </c>
      <c r="E9" s="35">
        <v>11</v>
      </c>
      <c r="F9" s="27" t="s">
        <v>369</v>
      </c>
      <c r="G9" s="35">
        <v>35</v>
      </c>
      <c r="H9" s="46"/>
      <c r="I9" s="35">
        <v>9.8000000000000007</v>
      </c>
      <c r="J9" s="46"/>
      <c r="K9" s="35">
        <v>0.43</v>
      </c>
      <c r="L9" s="46"/>
      <c r="M9" s="164">
        <f t="shared" si="0"/>
        <v>37.916666666666664</v>
      </c>
      <c r="N9" s="164">
        <f t="shared" si="1"/>
        <v>9.8000000000000007</v>
      </c>
      <c r="O9" s="164">
        <f t="shared" si="3"/>
        <v>44.2</v>
      </c>
      <c r="P9" s="164">
        <f t="shared" si="2"/>
        <v>91.916666666666671</v>
      </c>
      <c r="Q9" s="165"/>
      <c r="R9" s="164">
        <v>91.916666666666671</v>
      </c>
      <c r="S9" s="46">
        <v>5</v>
      </c>
      <c r="T9" s="46" t="s">
        <v>3251</v>
      </c>
    </row>
    <row r="10" spans="1:20" ht="35.25" customHeight="1">
      <c r="A10" s="168">
        <v>6</v>
      </c>
      <c r="B10" s="41" t="s">
        <v>130</v>
      </c>
      <c r="C10" s="35" t="s">
        <v>2973</v>
      </c>
      <c r="D10" s="22" t="s">
        <v>3191</v>
      </c>
      <c r="E10" s="35">
        <v>10</v>
      </c>
      <c r="F10" s="27" t="s">
        <v>106</v>
      </c>
      <c r="G10" s="35">
        <v>35</v>
      </c>
      <c r="H10" s="46"/>
      <c r="I10" s="35">
        <v>7</v>
      </c>
      <c r="J10" s="46"/>
      <c r="K10" s="35">
        <v>0.31</v>
      </c>
      <c r="L10" s="46"/>
      <c r="M10" s="164">
        <f t="shared" si="0"/>
        <v>37.916666666666664</v>
      </c>
      <c r="N10" s="164">
        <f t="shared" si="1"/>
        <v>7</v>
      </c>
      <c r="O10" s="164">
        <f t="shared" si="3"/>
        <v>46.92</v>
      </c>
      <c r="P10" s="164">
        <f t="shared" si="2"/>
        <v>91.836666666666673</v>
      </c>
      <c r="Q10" s="165"/>
      <c r="R10" s="164">
        <v>91.836666666666673</v>
      </c>
      <c r="S10" s="46">
        <v>6</v>
      </c>
      <c r="T10" s="46" t="s">
        <v>3251</v>
      </c>
    </row>
    <row r="11" spans="1:20" ht="35.25" customHeight="1">
      <c r="A11" s="168">
        <v>7</v>
      </c>
      <c r="B11" s="22" t="s">
        <v>371</v>
      </c>
      <c r="C11" s="35" t="s">
        <v>2861</v>
      </c>
      <c r="D11" s="22" t="s">
        <v>336</v>
      </c>
      <c r="E11" s="35">
        <v>9</v>
      </c>
      <c r="F11" s="27" t="s">
        <v>369</v>
      </c>
      <c r="G11" s="35">
        <v>35.5</v>
      </c>
      <c r="H11" s="46"/>
      <c r="I11" s="35">
        <v>9.8000000000000007</v>
      </c>
      <c r="J11" s="46"/>
      <c r="K11" s="35">
        <v>0.46</v>
      </c>
      <c r="L11" s="46"/>
      <c r="M11" s="164">
        <f t="shared" si="0"/>
        <v>38.458333333333336</v>
      </c>
      <c r="N11" s="164">
        <f t="shared" si="1"/>
        <v>9.8000000000000007</v>
      </c>
      <c r="O11" s="164">
        <f t="shared" si="3"/>
        <v>43.52</v>
      </c>
      <c r="P11" s="164">
        <f t="shared" si="2"/>
        <v>91.778333333333336</v>
      </c>
      <c r="Q11" s="165"/>
      <c r="R11" s="164">
        <v>91.778333333333336</v>
      </c>
      <c r="S11" s="46">
        <v>6</v>
      </c>
      <c r="T11" s="46" t="s">
        <v>3251</v>
      </c>
    </row>
    <row r="12" spans="1:20" ht="31.5">
      <c r="A12" s="168">
        <v>8</v>
      </c>
      <c r="B12" s="22" t="s">
        <v>134</v>
      </c>
      <c r="C12" s="35" t="s">
        <v>2976</v>
      </c>
      <c r="D12" s="22" t="s">
        <v>3191</v>
      </c>
      <c r="E12" s="35">
        <v>11</v>
      </c>
      <c r="F12" s="127" t="s">
        <v>105</v>
      </c>
      <c r="G12" s="35">
        <v>31</v>
      </c>
      <c r="H12" s="46"/>
      <c r="I12" s="46">
        <v>10</v>
      </c>
      <c r="J12" s="46"/>
      <c r="K12" s="35">
        <v>0.28000000000000003</v>
      </c>
      <c r="L12" s="46"/>
      <c r="M12" s="164">
        <f t="shared" si="0"/>
        <v>33.583333333333336</v>
      </c>
      <c r="N12" s="164">
        <f t="shared" si="1"/>
        <v>10</v>
      </c>
      <c r="O12" s="164">
        <f t="shared" si="3"/>
        <v>47.599999999999994</v>
      </c>
      <c r="P12" s="164">
        <f t="shared" si="2"/>
        <v>91.183333333333337</v>
      </c>
      <c r="Q12" s="165"/>
      <c r="R12" s="164">
        <v>91.183333333333337</v>
      </c>
      <c r="S12" s="46">
        <v>7</v>
      </c>
      <c r="T12" s="46" t="s">
        <v>3251</v>
      </c>
    </row>
    <row r="13" spans="1:20" ht="31.5">
      <c r="A13" s="168">
        <v>9</v>
      </c>
      <c r="B13" s="36" t="s">
        <v>231</v>
      </c>
      <c r="C13" s="35" t="s">
        <v>2842</v>
      </c>
      <c r="D13" s="22" t="s">
        <v>203</v>
      </c>
      <c r="E13" s="35">
        <v>9</v>
      </c>
      <c r="F13" s="27" t="s">
        <v>232</v>
      </c>
      <c r="G13" s="35">
        <v>30</v>
      </c>
      <c r="H13" s="46"/>
      <c r="I13" s="35">
        <v>7.5</v>
      </c>
      <c r="J13" s="46"/>
      <c r="K13" s="163">
        <v>0.13</v>
      </c>
      <c r="L13" s="46"/>
      <c r="M13" s="164">
        <f t="shared" si="0"/>
        <v>32.5</v>
      </c>
      <c r="N13" s="164">
        <f t="shared" si="1"/>
        <v>7.5</v>
      </c>
      <c r="O13" s="164">
        <f t="shared" si="3"/>
        <v>51</v>
      </c>
      <c r="P13" s="164">
        <f t="shared" si="2"/>
        <v>91</v>
      </c>
      <c r="Q13" s="98"/>
      <c r="R13" s="164">
        <v>91</v>
      </c>
      <c r="S13" s="46">
        <v>8</v>
      </c>
      <c r="T13" s="46" t="s">
        <v>3251</v>
      </c>
    </row>
    <row r="14" spans="1:20" ht="31.5">
      <c r="A14" s="168">
        <v>10</v>
      </c>
      <c r="B14" s="182" t="s">
        <v>3117</v>
      </c>
      <c r="C14" s="35" t="s">
        <v>3118</v>
      </c>
      <c r="D14" s="22" t="s">
        <v>3031</v>
      </c>
      <c r="E14" s="35">
        <v>9</v>
      </c>
      <c r="F14" s="28" t="s">
        <v>3160</v>
      </c>
      <c r="G14" s="35">
        <v>35</v>
      </c>
      <c r="H14" s="46"/>
      <c r="I14" s="35">
        <v>10</v>
      </c>
      <c r="J14" s="46"/>
      <c r="K14" s="35">
        <v>0.48</v>
      </c>
      <c r="L14" s="46"/>
      <c r="M14" s="164">
        <f t="shared" si="0"/>
        <v>37.916666666666664</v>
      </c>
      <c r="N14" s="164">
        <f t="shared" si="1"/>
        <v>10</v>
      </c>
      <c r="O14" s="164">
        <f t="shared" si="3"/>
        <v>43.06666666666667</v>
      </c>
      <c r="P14" s="164">
        <f t="shared" si="2"/>
        <v>90.983333333333334</v>
      </c>
      <c r="Q14" s="98"/>
      <c r="R14" s="164">
        <v>90.983333333333334</v>
      </c>
      <c r="S14" s="46">
        <v>8</v>
      </c>
      <c r="T14" s="46" t="s">
        <v>3251</v>
      </c>
    </row>
    <row r="15" spans="1:20" ht="31.5">
      <c r="A15" s="168">
        <v>11</v>
      </c>
      <c r="B15" s="36" t="s">
        <v>67</v>
      </c>
      <c r="C15" s="35" t="s">
        <v>2819</v>
      </c>
      <c r="D15" s="22" t="s">
        <v>73</v>
      </c>
      <c r="E15" s="35">
        <v>10</v>
      </c>
      <c r="F15" s="27" t="s">
        <v>36</v>
      </c>
      <c r="G15" s="35">
        <v>33</v>
      </c>
      <c r="H15" s="46"/>
      <c r="I15" s="35">
        <v>9.9</v>
      </c>
      <c r="J15" s="46"/>
      <c r="K15" s="35">
        <v>0.39</v>
      </c>
      <c r="L15" s="46"/>
      <c r="M15" s="164">
        <f t="shared" si="0"/>
        <v>35.75</v>
      </c>
      <c r="N15" s="164">
        <f t="shared" si="1"/>
        <v>9.9</v>
      </c>
      <c r="O15" s="164">
        <f t="shared" si="3"/>
        <v>45.106666666666662</v>
      </c>
      <c r="P15" s="164">
        <f t="shared" si="2"/>
        <v>90.756666666666661</v>
      </c>
      <c r="Q15" s="98"/>
      <c r="R15" s="164">
        <v>90.756666666666661</v>
      </c>
      <c r="S15" s="46">
        <v>9</v>
      </c>
      <c r="T15" s="46" t="s">
        <v>3251</v>
      </c>
    </row>
    <row r="16" spans="1:20" ht="34.5" customHeight="1">
      <c r="A16" s="168">
        <v>12</v>
      </c>
      <c r="B16" s="22" t="s">
        <v>126</v>
      </c>
      <c r="C16" s="35" t="s">
        <v>2972</v>
      </c>
      <c r="D16" s="22" t="s">
        <v>3191</v>
      </c>
      <c r="E16" s="35">
        <v>9</v>
      </c>
      <c r="F16" s="127" t="s">
        <v>105</v>
      </c>
      <c r="G16" s="35">
        <v>33</v>
      </c>
      <c r="H16" s="46"/>
      <c r="I16" s="35">
        <v>7</v>
      </c>
      <c r="J16" s="46"/>
      <c r="K16" s="163">
        <v>0.32</v>
      </c>
      <c r="L16" s="46"/>
      <c r="M16" s="164">
        <f t="shared" si="0"/>
        <v>35.75</v>
      </c>
      <c r="N16" s="164">
        <f t="shared" si="1"/>
        <v>7</v>
      </c>
      <c r="O16" s="164">
        <f t="shared" si="3"/>
        <v>46.693333333333335</v>
      </c>
      <c r="P16" s="164">
        <f t="shared" si="2"/>
        <v>89.443333333333328</v>
      </c>
      <c r="Q16" s="98"/>
      <c r="R16" s="164">
        <v>89.443333333333328</v>
      </c>
      <c r="S16" s="46">
        <v>10</v>
      </c>
      <c r="T16" s="46" t="s">
        <v>3251</v>
      </c>
    </row>
    <row r="17" spans="1:20" ht="36" customHeight="1">
      <c r="A17" s="168">
        <v>13</v>
      </c>
      <c r="B17" s="41" t="s">
        <v>133</v>
      </c>
      <c r="C17" s="35" t="s">
        <v>2975</v>
      </c>
      <c r="D17" s="22" t="s">
        <v>3191</v>
      </c>
      <c r="E17" s="35">
        <v>11</v>
      </c>
      <c r="F17" s="27" t="s">
        <v>116</v>
      </c>
      <c r="G17" s="35">
        <v>29</v>
      </c>
      <c r="H17" s="46"/>
      <c r="I17" s="35">
        <v>10</v>
      </c>
      <c r="J17" s="46"/>
      <c r="K17" s="35">
        <v>0.27</v>
      </c>
      <c r="L17" s="46"/>
      <c r="M17" s="164">
        <f t="shared" si="0"/>
        <v>31.416666666666668</v>
      </c>
      <c r="N17" s="164">
        <f t="shared" si="1"/>
        <v>10</v>
      </c>
      <c r="O17" s="164">
        <f t="shared" si="3"/>
        <v>47.826666666666668</v>
      </c>
      <c r="P17" s="164">
        <f t="shared" si="2"/>
        <v>89.243333333333339</v>
      </c>
      <c r="Q17" s="98"/>
      <c r="R17" s="164">
        <v>89.243333333333339</v>
      </c>
      <c r="S17" s="46">
        <v>11</v>
      </c>
      <c r="T17" s="46" t="s">
        <v>3251</v>
      </c>
    </row>
    <row r="18" spans="1:20" ht="31.5">
      <c r="A18" s="168">
        <v>14</v>
      </c>
      <c r="B18" s="41" t="s">
        <v>1279</v>
      </c>
      <c r="C18" s="35" t="s">
        <v>2991</v>
      </c>
      <c r="D18" s="22" t="s">
        <v>2250</v>
      </c>
      <c r="E18" s="35">
        <v>11</v>
      </c>
      <c r="F18" s="27" t="s">
        <v>1248</v>
      </c>
      <c r="G18" s="35">
        <v>34</v>
      </c>
      <c r="H18" s="46"/>
      <c r="I18" s="35">
        <v>10</v>
      </c>
      <c r="J18" s="46"/>
      <c r="K18" s="35">
        <v>0.51</v>
      </c>
      <c r="L18" s="46"/>
      <c r="M18" s="164">
        <f t="shared" si="0"/>
        <v>36.833333333333336</v>
      </c>
      <c r="N18" s="164">
        <f t="shared" si="1"/>
        <v>10</v>
      </c>
      <c r="O18" s="164">
        <f t="shared" si="3"/>
        <v>42.386666666666663</v>
      </c>
      <c r="P18" s="164">
        <f t="shared" si="2"/>
        <v>89.22</v>
      </c>
      <c r="Q18" s="98"/>
      <c r="R18" s="164">
        <v>89.22</v>
      </c>
      <c r="S18" s="46">
        <v>11</v>
      </c>
      <c r="T18" s="46" t="s">
        <v>3251</v>
      </c>
    </row>
    <row r="19" spans="1:20" ht="31.5">
      <c r="A19" s="168">
        <v>15</v>
      </c>
      <c r="B19" s="22" t="s">
        <v>942</v>
      </c>
      <c r="C19" s="35" t="s">
        <v>2922</v>
      </c>
      <c r="D19" s="22" t="s">
        <v>3031</v>
      </c>
      <c r="E19" s="35">
        <v>9</v>
      </c>
      <c r="F19" s="28" t="s">
        <v>3160</v>
      </c>
      <c r="G19" s="35">
        <v>30.5</v>
      </c>
      <c r="H19" s="46"/>
      <c r="I19" s="35">
        <v>10</v>
      </c>
      <c r="J19" s="46"/>
      <c r="K19" s="35">
        <v>0.36</v>
      </c>
      <c r="L19" s="46"/>
      <c r="M19" s="164">
        <f t="shared" si="0"/>
        <v>33.041666666666664</v>
      </c>
      <c r="N19" s="164">
        <f t="shared" si="1"/>
        <v>10</v>
      </c>
      <c r="O19" s="164">
        <f t="shared" si="3"/>
        <v>45.786666666666669</v>
      </c>
      <c r="P19" s="164">
        <f t="shared" si="2"/>
        <v>88.828333333333333</v>
      </c>
      <c r="Q19" s="98"/>
      <c r="R19" s="164">
        <v>88.828333333333333</v>
      </c>
      <c r="S19" s="46">
        <v>12</v>
      </c>
      <c r="T19" s="46" t="s">
        <v>3251</v>
      </c>
    </row>
    <row r="20" spans="1:20" ht="31.5">
      <c r="A20" s="168">
        <v>16</v>
      </c>
      <c r="B20" s="41" t="s">
        <v>3020</v>
      </c>
      <c r="C20" s="35" t="s">
        <v>3021</v>
      </c>
      <c r="D20" s="22" t="s">
        <v>687</v>
      </c>
      <c r="E20" s="35">
        <v>11</v>
      </c>
      <c r="F20" s="27" t="s">
        <v>689</v>
      </c>
      <c r="G20" s="35">
        <v>32.5</v>
      </c>
      <c r="H20" s="46"/>
      <c r="I20" s="35">
        <v>10</v>
      </c>
      <c r="J20" s="46"/>
      <c r="K20" s="35">
        <v>0.5</v>
      </c>
      <c r="L20" s="46"/>
      <c r="M20" s="164">
        <f t="shared" si="0"/>
        <v>35.208333333333336</v>
      </c>
      <c r="N20" s="164">
        <f t="shared" si="1"/>
        <v>10</v>
      </c>
      <c r="O20" s="164">
        <f t="shared" si="3"/>
        <v>42.61333333333333</v>
      </c>
      <c r="P20" s="164">
        <f t="shared" si="2"/>
        <v>87.821666666666658</v>
      </c>
      <c r="Q20" s="98"/>
      <c r="R20" s="164">
        <v>87.821666666666658</v>
      </c>
      <c r="S20" s="46">
        <v>13</v>
      </c>
      <c r="T20" s="46" t="s">
        <v>3251</v>
      </c>
    </row>
    <row r="21" spans="1:20" ht="31.5">
      <c r="A21" s="168">
        <v>17</v>
      </c>
      <c r="B21" s="22" t="s">
        <v>406</v>
      </c>
      <c r="C21" s="43" t="s">
        <v>2872</v>
      </c>
      <c r="D21" s="22" t="s">
        <v>3152</v>
      </c>
      <c r="E21" s="35">
        <v>11</v>
      </c>
      <c r="F21" s="27" t="s">
        <v>384</v>
      </c>
      <c r="G21" s="35">
        <v>32</v>
      </c>
      <c r="H21" s="46"/>
      <c r="I21" s="35">
        <v>9.4</v>
      </c>
      <c r="J21" s="46"/>
      <c r="K21" s="163">
        <v>0.45</v>
      </c>
      <c r="L21" s="46"/>
      <c r="M21" s="164">
        <f t="shared" si="0"/>
        <v>34.666666666666664</v>
      </c>
      <c r="N21" s="164">
        <f t="shared" si="1"/>
        <v>9.4</v>
      </c>
      <c r="O21" s="164">
        <f t="shared" si="3"/>
        <v>43.74666666666667</v>
      </c>
      <c r="P21" s="164">
        <f t="shared" si="2"/>
        <v>87.813333333333333</v>
      </c>
      <c r="Q21" s="98"/>
      <c r="R21" s="164">
        <v>87.813333333333333</v>
      </c>
      <c r="S21" s="46">
        <v>13</v>
      </c>
      <c r="T21" s="46" t="s">
        <v>3251</v>
      </c>
    </row>
    <row r="22" spans="1:20" ht="31.5">
      <c r="A22" s="168">
        <v>18</v>
      </c>
      <c r="B22" s="41" t="s">
        <v>401</v>
      </c>
      <c r="C22" s="35" t="s">
        <v>2869</v>
      </c>
      <c r="D22" s="22" t="s">
        <v>3152</v>
      </c>
      <c r="E22" s="35">
        <v>9</v>
      </c>
      <c r="F22" s="27" t="s">
        <v>384</v>
      </c>
      <c r="G22" s="35">
        <v>31.5</v>
      </c>
      <c r="H22" s="46"/>
      <c r="I22" s="35">
        <v>9.1</v>
      </c>
      <c r="J22" s="46"/>
      <c r="K22" s="35">
        <v>0.42</v>
      </c>
      <c r="L22" s="46"/>
      <c r="M22" s="164">
        <f t="shared" si="0"/>
        <v>34.125</v>
      </c>
      <c r="N22" s="164">
        <f t="shared" si="1"/>
        <v>9.1</v>
      </c>
      <c r="O22" s="164">
        <f t="shared" si="3"/>
        <v>44.426666666666669</v>
      </c>
      <c r="P22" s="164">
        <f t="shared" si="2"/>
        <v>87.651666666666671</v>
      </c>
      <c r="Q22" s="98"/>
      <c r="R22" s="164">
        <v>87.651666666666671</v>
      </c>
      <c r="S22" s="46">
        <v>14</v>
      </c>
      <c r="T22" s="46" t="s">
        <v>3251</v>
      </c>
    </row>
    <row r="23" spans="1:20" ht="31.5">
      <c r="A23" s="168">
        <v>19</v>
      </c>
      <c r="B23" s="22" t="s">
        <v>1340</v>
      </c>
      <c r="C23" s="35" t="s">
        <v>3007</v>
      </c>
      <c r="D23" s="22" t="s">
        <v>3158</v>
      </c>
      <c r="E23" s="35">
        <v>11</v>
      </c>
      <c r="F23" s="27" t="s">
        <v>1315</v>
      </c>
      <c r="G23" s="35">
        <v>34</v>
      </c>
      <c r="H23" s="46"/>
      <c r="I23" s="35">
        <v>9</v>
      </c>
      <c r="J23" s="46"/>
      <c r="K23" s="35">
        <v>0.5</v>
      </c>
      <c r="L23" s="46"/>
      <c r="M23" s="164">
        <f t="shared" si="0"/>
        <v>36.833333333333336</v>
      </c>
      <c r="N23" s="164">
        <f t="shared" si="1"/>
        <v>9</v>
      </c>
      <c r="O23" s="164">
        <f t="shared" si="3"/>
        <v>42.61333333333333</v>
      </c>
      <c r="P23" s="164">
        <f t="shared" si="2"/>
        <v>88.446666666666658</v>
      </c>
      <c r="Q23" s="98"/>
      <c r="R23" s="164">
        <v>88.446666666666658</v>
      </c>
      <c r="S23" s="46">
        <v>15</v>
      </c>
      <c r="T23" s="46" t="s">
        <v>3251</v>
      </c>
    </row>
    <row r="24" spans="1:20" ht="31.5">
      <c r="A24" s="168">
        <v>20</v>
      </c>
      <c r="B24" s="41" t="s">
        <v>629</v>
      </c>
      <c r="C24" s="35" t="s">
        <v>2886</v>
      </c>
      <c r="D24" s="22" t="s">
        <v>440</v>
      </c>
      <c r="E24" s="35">
        <v>10</v>
      </c>
      <c r="F24" s="27" t="s">
        <v>557</v>
      </c>
      <c r="G24" s="60">
        <v>28.5</v>
      </c>
      <c r="H24" s="46"/>
      <c r="I24" s="60">
        <v>10</v>
      </c>
      <c r="J24" s="46"/>
      <c r="K24" s="60">
        <v>0.39</v>
      </c>
      <c r="L24" s="46"/>
      <c r="M24" s="164">
        <f t="shared" si="0"/>
        <v>30.875</v>
      </c>
      <c r="N24" s="164">
        <f t="shared" si="1"/>
        <v>10</v>
      </c>
      <c r="O24" s="164">
        <f t="shared" si="3"/>
        <v>45.106666666666662</v>
      </c>
      <c r="P24" s="164">
        <f t="shared" si="2"/>
        <v>85.981666666666655</v>
      </c>
      <c r="Q24" s="98"/>
      <c r="R24" s="164">
        <v>85.981666666666655</v>
      </c>
      <c r="S24" s="46">
        <v>16</v>
      </c>
      <c r="T24" s="46" t="s">
        <v>3251</v>
      </c>
    </row>
    <row r="25" spans="1:20" ht="31.5">
      <c r="A25" s="168">
        <v>21</v>
      </c>
      <c r="B25" s="41" t="s">
        <v>234</v>
      </c>
      <c r="C25" s="35" t="s">
        <v>2844</v>
      </c>
      <c r="D25" s="22" t="s">
        <v>203</v>
      </c>
      <c r="E25" s="35">
        <v>9</v>
      </c>
      <c r="F25" s="27" t="s">
        <v>232</v>
      </c>
      <c r="G25" s="35">
        <v>30</v>
      </c>
      <c r="H25" s="46"/>
      <c r="I25" s="35">
        <v>9.5</v>
      </c>
      <c r="J25" s="46"/>
      <c r="K25" s="35">
        <v>0.45</v>
      </c>
      <c r="L25" s="46"/>
      <c r="M25" s="164">
        <f t="shared" si="0"/>
        <v>32.5</v>
      </c>
      <c r="N25" s="164">
        <f t="shared" si="1"/>
        <v>9.5</v>
      </c>
      <c r="O25" s="164">
        <f t="shared" si="3"/>
        <v>43.74666666666667</v>
      </c>
      <c r="P25" s="164">
        <f t="shared" si="2"/>
        <v>85.74666666666667</v>
      </c>
      <c r="Q25" s="98"/>
      <c r="R25" s="164">
        <v>85.74666666666667</v>
      </c>
      <c r="S25" s="46">
        <v>17</v>
      </c>
      <c r="T25" s="46" t="s">
        <v>3251</v>
      </c>
    </row>
    <row r="26" spans="1:20" ht="31.5">
      <c r="A26" s="168">
        <v>22</v>
      </c>
      <c r="B26" s="22" t="s">
        <v>941</v>
      </c>
      <c r="C26" s="35" t="s">
        <v>2921</v>
      </c>
      <c r="D26" s="22" t="s">
        <v>3031</v>
      </c>
      <c r="E26" s="35">
        <v>9</v>
      </c>
      <c r="F26" s="28" t="s">
        <v>3160</v>
      </c>
      <c r="G26" s="35">
        <v>31.5</v>
      </c>
      <c r="H26" s="46"/>
      <c r="I26" s="35">
        <v>8.5</v>
      </c>
      <c r="J26" s="46"/>
      <c r="K26" s="35">
        <v>0.48</v>
      </c>
      <c r="L26" s="46"/>
      <c r="M26" s="164">
        <f t="shared" si="0"/>
        <v>34.125</v>
      </c>
      <c r="N26" s="164">
        <f t="shared" si="1"/>
        <v>8.5</v>
      </c>
      <c r="O26" s="164">
        <f t="shared" si="3"/>
        <v>43.06666666666667</v>
      </c>
      <c r="P26" s="164">
        <f t="shared" si="2"/>
        <v>85.691666666666663</v>
      </c>
      <c r="Q26" s="98"/>
      <c r="R26" s="164">
        <v>85.691666666666663</v>
      </c>
      <c r="S26" s="46">
        <v>17</v>
      </c>
      <c r="T26" s="46" t="s">
        <v>3251</v>
      </c>
    </row>
    <row r="27" spans="1:20" ht="31.5">
      <c r="A27" s="168">
        <v>23</v>
      </c>
      <c r="B27" s="22" t="s">
        <v>1237</v>
      </c>
      <c r="C27" s="35" t="s">
        <v>2981</v>
      </c>
      <c r="D27" s="22" t="s">
        <v>1224</v>
      </c>
      <c r="E27" s="35">
        <v>10</v>
      </c>
      <c r="F27" s="127" t="s">
        <v>1231</v>
      </c>
      <c r="G27" s="35">
        <v>24.5</v>
      </c>
      <c r="H27" s="46"/>
      <c r="I27" s="35">
        <v>9.5</v>
      </c>
      <c r="J27" s="46"/>
      <c r="K27" s="35">
        <v>0.2</v>
      </c>
      <c r="L27" s="46"/>
      <c r="M27" s="164">
        <f t="shared" si="0"/>
        <v>26.541666666666668</v>
      </c>
      <c r="N27" s="164">
        <f t="shared" si="1"/>
        <v>9.5</v>
      </c>
      <c r="O27" s="164">
        <f t="shared" si="3"/>
        <v>49.413333333333327</v>
      </c>
      <c r="P27" s="164">
        <f t="shared" si="2"/>
        <v>85.454999999999998</v>
      </c>
      <c r="Q27" s="98"/>
      <c r="R27" s="164">
        <v>85.454999999999998</v>
      </c>
      <c r="S27" s="46">
        <v>18</v>
      </c>
      <c r="T27" s="46" t="s">
        <v>3251</v>
      </c>
    </row>
    <row r="28" spans="1:20" ht="33" customHeight="1">
      <c r="A28" s="168">
        <v>24</v>
      </c>
      <c r="B28" s="22" t="s">
        <v>241</v>
      </c>
      <c r="C28" s="35" t="s">
        <v>2851</v>
      </c>
      <c r="D28" s="22" t="s">
        <v>203</v>
      </c>
      <c r="E28" s="35">
        <v>11</v>
      </c>
      <c r="F28" s="27" t="s">
        <v>208</v>
      </c>
      <c r="G28" s="60">
        <v>27.5</v>
      </c>
      <c r="H28" s="46"/>
      <c r="I28" s="60">
        <v>9.5</v>
      </c>
      <c r="J28" s="46"/>
      <c r="K28" s="60">
        <v>0.35</v>
      </c>
      <c r="L28" s="46"/>
      <c r="M28" s="164">
        <f t="shared" si="0"/>
        <v>29.791666666666668</v>
      </c>
      <c r="N28" s="164">
        <f t="shared" si="1"/>
        <v>9.5</v>
      </c>
      <c r="O28" s="164">
        <f t="shared" si="3"/>
        <v>46.013333333333328</v>
      </c>
      <c r="P28" s="164">
        <f t="shared" si="2"/>
        <v>85.305000000000007</v>
      </c>
      <c r="Q28" s="98"/>
      <c r="R28" s="164">
        <v>85.305000000000007</v>
      </c>
      <c r="S28" s="46">
        <v>19</v>
      </c>
      <c r="T28" s="46" t="s">
        <v>3251</v>
      </c>
    </row>
    <row r="29" spans="1:20" ht="31.5">
      <c r="A29" s="168">
        <v>25</v>
      </c>
      <c r="B29" s="41" t="s">
        <v>1217</v>
      </c>
      <c r="C29" s="35" t="s">
        <v>2969</v>
      </c>
      <c r="D29" s="22" t="s">
        <v>1201</v>
      </c>
      <c r="E29" s="35">
        <v>9</v>
      </c>
      <c r="F29" s="27" t="s">
        <v>1216</v>
      </c>
      <c r="G29" s="35">
        <v>31</v>
      </c>
      <c r="H29" s="46"/>
      <c r="I29" s="35">
        <v>9</v>
      </c>
      <c r="J29" s="46"/>
      <c r="K29" s="163">
        <v>0.5</v>
      </c>
      <c r="L29" s="46"/>
      <c r="M29" s="164">
        <f t="shared" si="0"/>
        <v>33.583333333333336</v>
      </c>
      <c r="N29" s="164">
        <f t="shared" si="1"/>
        <v>9</v>
      </c>
      <c r="O29" s="164">
        <f t="shared" si="3"/>
        <v>42.61333333333333</v>
      </c>
      <c r="P29" s="164">
        <f t="shared" si="2"/>
        <v>85.196666666666658</v>
      </c>
      <c r="Q29" s="98"/>
      <c r="R29" s="164">
        <v>85.196666666666658</v>
      </c>
      <c r="S29" s="46">
        <v>20</v>
      </c>
      <c r="T29" s="46" t="s">
        <v>3251</v>
      </c>
    </row>
    <row r="30" spans="1:20" ht="31.5">
      <c r="A30" s="168">
        <v>26</v>
      </c>
      <c r="B30" s="41" t="s">
        <v>238</v>
      </c>
      <c r="C30" s="35" t="s">
        <v>2848</v>
      </c>
      <c r="D30" s="22" t="s">
        <v>203</v>
      </c>
      <c r="E30" s="35">
        <v>10</v>
      </c>
      <c r="F30" s="27" t="s">
        <v>232</v>
      </c>
      <c r="G30" s="35">
        <v>27.5</v>
      </c>
      <c r="H30" s="46"/>
      <c r="I30" s="35">
        <v>10</v>
      </c>
      <c r="J30" s="46"/>
      <c r="K30" s="35">
        <v>0.4</v>
      </c>
      <c r="L30" s="46"/>
      <c r="M30" s="164">
        <f t="shared" si="0"/>
        <v>29.791666666666668</v>
      </c>
      <c r="N30" s="164">
        <f t="shared" si="1"/>
        <v>10</v>
      </c>
      <c r="O30" s="164">
        <f t="shared" si="3"/>
        <v>44.88</v>
      </c>
      <c r="P30" s="164">
        <f t="shared" si="2"/>
        <v>84.671666666666681</v>
      </c>
      <c r="Q30" s="98"/>
      <c r="R30" s="164">
        <v>84.671666666666681</v>
      </c>
      <c r="S30" s="46">
        <v>21</v>
      </c>
      <c r="T30" s="46" t="s">
        <v>3251</v>
      </c>
    </row>
    <row r="31" spans="1:20" ht="31.5">
      <c r="A31" s="168">
        <v>27</v>
      </c>
      <c r="B31" s="22" t="s">
        <v>685</v>
      </c>
      <c r="C31" s="35" t="s">
        <v>2898</v>
      </c>
      <c r="D31" s="22" t="s">
        <v>678</v>
      </c>
      <c r="E31" s="35">
        <v>11</v>
      </c>
      <c r="F31" s="27" t="s">
        <v>681</v>
      </c>
      <c r="G31" s="35">
        <v>26</v>
      </c>
      <c r="H31" s="46"/>
      <c r="I31" s="35">
        <v>8</v>
      </c>
      <c r="J31" s="46"/>
      <c r="K31" s="35">
        <v>0.25</v>
      </c>
      <c r="L31" s="46"/>
      <c r="M31" s="164">
        <f t="shared" si="0"/>
        <v>28.166666666666668</v>
      </c>
      <c r="N31" s="164">
        <f t="shared" si="1"/>
        <v>8</v>
      </c>
      <c r="O31" s="164">
        <f t="shared" si="3"/>
        <v>48.28</v>
      </c>
      <c r="P31" s="164">
        <f t="shared" si="2"/>
        <v>84.446666666666673</v>
      </c>
      <c r="Q31" s="98"/>
      <c r="R31" s="164">
        <v>84.446666666666673</v>
      </c>
      <c r="S31" s="46">
        <v>22</v>
      </c>
      <c r="T31" s="46" t="s">
        <v>3251</v>
      </c>
    </row>
    <row r="32" spans="1:20" ht="31.5">
      <c r="A32" s="168">
        <v>28</v>
      </c>
      <c r="B32" s="41" t="s">
        <v>1124</v>
      </c>
      <c r="C32" s="35" t="s">
        <v>2962</v>
      </c>
      <c r="D32" s="22" t="s">
        <v>3156</v>
      </c>
      <c r="E32" s="35">
        <v>10</v>
      </c>
      <c r="F32" s="27" t="s">
        <v>1069</v>
      </c>
      <c r="G32" s="35">
        <v>31</v>
      </c>
      <c r="H32" s="46"/>
      <c r="I32" s="35">
        <v>9.5</v>
      </c>
      <c r="J32" s="46"/>
      <c r="K32" s="35">
        <v>0.57999999999999996</v>
      </c>
      <c r="L32" s="46"/>
      <c r="M32" s="164">
        <f t="shared" si="0"/>
        <v>33.583333333333336</v>
      </c>
      <c r="N32" s="164">
        <f t="shared" si="1"/>
        <v>9.5</v>
      </c>
      <c r="O32" s="164">
        <f t="shared" si="3"/>
        <v>40.799999999999997</v>
      </c>
      <c r="P32" s="164">
        <f t="shared" si="2"/>
        <v>83.883333333333326</v>
      </c>
      <c r="Q32" s="98"/>
      <c r="R32" s="164">
        <v>83.883333333333326</v>
      </c>
      <c r="S32" s="46">
        <v>23</v>
      </c>
      <c r="T32" s="46" t="s">
        <v>3251</v>
      </c>
    </row>
    <row r="33" spans="1:20" ht="31.5">
      <c r="A33" s="168">
        <v>29</v>
      </c>
      <c r="B33" s="41" t="s">
        <v>1278</v>
      </c>
      <c r="C33" s="35" t="s">
        <v>2990</v>
      </c>
      <c r="D33" s="22" t="s">
        <v>2250</v>
      </c>
      <c r="E33" s="35">
        <v>11</v>
      </c>
      <c r="F33" s="27" t="s">
        <v>1248</v>
      </c>
      <c r="G33" s="35">
        <v>30.5</v>
      </c>
      <c r="H33" s="46"/>
      <c r="I33" s="35">
        <v>10</v>
      </c>
      <c r="J33" s="46"/>
      <c r="K33" s="35">
        <v>0.57999999999999996</v>
      </c>
      <c r="L33" s="46"/>
      <c r="M33" s="164">
        <f t="shared" si="0"/>
        <v>33.041666666666664</v>
      </c>
      <c r="N33" s="164">
        <f t="shared" si="1"/>
        <v>10</v>
      </c>
      <c r="O33" s="164">
        <f t="shared" si="3"/>
        <v>40.799999999999997</v>
      </c>
      <c r="P33" s="164">
        <f t="shared" si="2"/>
        <v>83.841666666666669</v>
      </c>
      <c r="Q33" s="98"/>
      <c r="R33" s="164">
        <v>83.841666666666669</v>
      </c>
      <c r="S33" s="46">
        <v>24</v>
      </c>
      <c r="T33" s="46" t="s">
        <v>3251</v>
      </c>
    </row>
    <row r="34" spans="1:20" ht="31.5">
      <c r="A34" s="168">
        <v>30</v>
      </c>
      <c r="B34" s="22" t="s">
        <v>969</v>
      </c>
      <c r="C34" s="35" t="s">
        <v>2934</v>
      </c>
      <c r="D34" s="22" t="s">
        <v>960</v>
      </c>
      <c r="E34" s="35">
        <v>11</v>
      </c>
      <c r="F34" s="127" t="s">
        <v>968</v>
      </c>
      <c r="G34" s="35">
        <v>28.5</v>
      </c>
      <c r="H34" s="46"/>
      <c r="I34" s="163">
        <v>9</v>
      </c>
      <c r="J34" s="46"/>
      <c r="K34" s="35">
        <v>0.45</v>
      </c>
      <c r="L34" s="46"/>
      <c r="M34" s="164">
        <f t="shared" si="0"/>
        <v>30.875</v>
      </c>
      <c r="N34" s="164">
        <f t="shared" si="1"/>
        <v>9</v>
      </c>
      <c r="O34" s="164">
        <f t="shared" si="3"/>
        <v>43.74666666666667</v>
      </c>
      <c r="P34" s="164">
        <f t="shared" si="2"/>
        <v>83.62166666666667</v>
      </c>
      <c r="Q34" s="98"/>
      <c r="R34" s="164">
        <v>83.62166666666667</v>
      </c>
      <c r="S34" s="46">
        <v>25</v>
      </c>
      <c r="T34" s="46" t="s">
        <v>3251</v>
      </c>
    </row>
    <row r="35" spans="1:20" ht="31.5">
      <c r="A35" s="168">
        <v>31</v>
      </c>
      <c r="B35" s="22" t="s">
        <v>1220</v>
      </c>
      <c r="C35" s="35" t="s">
        <v>2970</v>
      </c>
      <c r="D35" s="22" t="s">
        <v>1201</v>
      </c>
      <c r="E35" s="35">
        <v>11</v>
      </c>
      <c r="F35" s="127" t="s">
        <v>1216</v>
      </c>
      <c r="G35" s="35">
        <v>26.5</v>
      </c>
      <c r="H35" s="46"/>
      <c r="I35" s="35">
        <v>8</v>
      </c>
      <c r="J35" s="46"/>
      <c r="K35" s="163">
        <v>0.33</v>
      </c>
      <c r="L35" s="46"/>
      <c r="M35" s="164">
        <f t="shared" si="0"/>
        <v>28.708333333333332</v>
      </c>
      <c r="N35" s="164">
        <f t="shared" si="1"/>
        <v>8</v>
      </c>
      <c r="O35" s="164">
        <f t="shared" si="3"/>
        <v>46.466666666666669</v>
      </c>
      <c r="P35" s="164">
        <f t="shared" si="2"/>
        <v>83.174999999999997</v>
      </c>
      <c r="Q35" s="98"/>
      <c r="R35" s="164">
        <v>83.174999999999997</v>
      </c>
      <c r="S35" s="46">
        <v>26</v>
      </c>
      <c r="T35" s="46" t="s">
        <v>3251</v>
      </c>
    </row>
    <row r="36" spans="1:20" ht="31.5">
      <c r="A36" s="168">
        <v>32</v>
      </c>
      <c r="B36" s="41" t="s">
        <v>970</v>
      </c>
      <c r="C36" s="35" t="s">
        <v>2935</v>
      </c>
      <c r="D36" s="22" t="s">
        <v>960</v>
      </c>
      <c r="E36" s="35">
        <v>11</v>
      </c>
      <c r="F36" s="27" t="s">
        <v>968</v>
      </c>
      <c r="G36" s="35">
        <v>27.5</v>
      </c>
      <c r="H36" s="46"/>
      <c r="I36" s="35">
        <v>9</v>
      </c>
      <c r="J36" s="46"/>
      <c r="K36" s="35">
        <v>0.43</v>
      </c>
      <c r="L36" s="46"/>
      <c r="M36" s="164">
        <f t="shared" si="0"/>
        <v>29.791666666666668</v>
      </c>
      <c r="N36" s="164">
        <f t="shared" si="1"/>
        <v>9</v>
      </c>
      <c r="O36" s="164">
        <f t="shared" si="3"/>
        <v>44.2</v>
      </c>
      <c r="P36" s="164">
        <f t="shared" si="2"/>
        <v>82.991666666666674</v>
      </c>
      <c r="Q36" s="98"/>
      <c r="R36" s="164">
        <v>82.991666666666674</v>
      </c>
      <c r="S36" s="46">
        <v>27</v>
      </c>
      <c r="T36" s="46" t="s">
        <v>3251</v>
      </c>
    </row>
    <row r="37" spans="1:20" ht="31.5">
      <c r="A37" s="168">
        <v>33</v>
      </c>
      <c r="B37" s="41" t="s">
        <v>778</v>
      </c>
      <c r="C37" s="35" t="s">
        <v>3139</v>
      </c>
      <c r="D37" s="22" t="s">
        <v>769</v>
      </c>
      <c r="E37" s="35">
        <v>9</v>
      </c>
      <c r="F37" s="27" t="s">
        <v>770</v>
      </c>
      <c r="G37" s="35">
        <v>28.5</v>
      </c>
      <c r="H37" s="46"/>
      <c r="I37" s="35">
        <v>9</v>
      </c>
      <c r="J37" s="46"/>
      <c r="K37" s="35">
        <v>0.48</v>
      </c>
      <c r="L37" s="46"/>
      <c r="M37" s="164">
        <f t="shared" si="0"/>
        <v>30.875</v>
      </c>
      <c r="N37" s="164">
        <f t="shared" ref="N37:N55" si="4">IF(I37&lt;&gt;"",IF(I37=0,0,(10*I37)/MAX(I$5:I$259)),"0")</f>
        <v>9</v>
      </c>
      <c r="O37" s="164">
        <f t="shared" si="3"/>
        <v>43.06666666666667</v>
      </c>
      <c r="P37" s="164">
        <f t="shared" si="2"/>
        <v>82.941666666666663</v>
      </c>
      <c r="Q37" s="98"/>
      <c r="R37" s="164">
        <v>82.941666666666663</v>
      </c>
      <c r="S37" s="46">
        <v>28</v>
      </c>
      <c r="T37" s="46" t="s">
        <v>3251</v>
      </c>
    </row>
    <row r="38" spans="1:20" ht="31.5">
      <c r="A38" s="168">
        <v>34</v>
      </c>
      <c r="B38" s="41" t="s">
        <v>240</v>
      </c>
      <c r="C38" s="35" t="s">
        <v>2850</v>
      </c>
      <c r="D38" s="22" t="s">
        <v>203</v>
      </c>
      <c r="E38" s="35">
        <v>10</v>
      </c>
      <c r="F38" s="27" t="s">
        <v>232</v>
      </c>
      <c r="G38" s="60">
        <v>27.5</v>
      </c>
      <c r="H38" s="46"/>
      <c r="I38" s="60">
        <v>7</v>
      </c>
      <c r="J38" s="46"/>
      <c r="K38" s="60">
        <v>0.35</v>
      </c>
      <c r="L38" s="46"/>
      <c r="M38" s="164">
        <f t="shared" si="0"/>
        <v>29.791666666666668</v>
      </c>
      <c r="N38" s="164">
        <f t="shared" si="4"/>
        <v>7</v>
      </c>
      <c r="O38" s="164">
        <f t="shared" si="3"/>
        <v>46.013333333333328</v>
      </c>
      <c r="P38" s="164">
        <f t="shared" si="2"/>
        <v>82.805000000000007</v>
      </c>
      <c r="Q38" s="98"/>
      <c r="R38" s="164">
        <v>82.805000000000007</v>
      </c>
      <c r="S38" s="46">
        <v>29</v>
      </c>
      <c r="T38" s="46" t="s">
        <v>3251</v>
      </c>
    </row>
    <row r="39" spans="1:20" ht="34.5" customHeight="1">
      <c r="A39" s="168">
        <v>35</v>
      </c>
      <c r="B39" s="22" t="s">
        <v>304</v>
      </c>
      <c r="C39" s="35" t="s">
        <v>2855</v>
      </c>
      <c r="D39" s="22" t="s">
        <v>300</v>
      </c>
      <c r="E39" s="35">
        <v>9</v>
      </c>
      <c r="F39" s="27" t="s">
        <v>299</v>
      </c>
      <c r="G39" s="60">
        <v>26.5</v>
      </c>
      <c r="H39" s="46"/>
      <c r="I39" s="60">
        <v>9.1</v>
      </c>
      <c r="J39" s="46"/>
      <c r="K39" s="60">
        <v>0.41</v>
      </c>
      <c r="L39" s="46"/>
      <c r="M39" s="164">
        <f t="shared" si="0"/>
        <v>28.708333333333332</v>
      </c>
      <c r="N39" s="164">
        <f t="shared" si="4"/>
        <v>9.1</v>
      </c>
      <c r="O39" s="164">
        <f t="shared" si="3"/>
        <v>44.653333333333336</v>
      </c>
      <c r="P39" s="164">
        <f t="shared" si="2"/>
        <v>82.461666666666673</v>
      </c>
      <c r="Q39" s="98"/>
      <c r="R39" s="164">
        <v>82.461666666666673</v>
      </c>
      <c r="S39" s="46">
        <v>30</v>
      </c>
      <c r="T39" s="46" t="s">
        <v>3251</v>
      </c>
    </row>
    <row r="40" spans="1:20" ht="31.5">
      <c r="A40" s="168">
        <v>36</v>
      </c>
      <c r="B40" s="22" t="s">
        <v>233</v>
      </c>
      <c r="C40" s="35" t="s">
        <v>2843</v>
      </c>
      <c r="D40" s="22" t="s">
        <v>203</v>
      </c>
      <c r="E40" s="35">
        <v>9</v>
      </c>
      <c r="F40" s="127" t="s">
        <v>232</v>
      </c>
      <c r="G40" s="35">
        <v>29</v>
      </c>
      <c r="H40" s="46"/>
      <c r="I40" s="35">
        <v>8.5</v>
      </c>
      <c r="J40" s="46"/>
      <c r="K40" s="163">
        <v>0.54</v>
      </c>
      <c r="L40" s="46"/>
      <c r="M40" s="164">
        <f t="shared" si="0"/>
        <v>31.416666666666668</v>
      </c>
      <c r="N40" s="164">
        <f t="shared" si="4"/>
        <v>8.5</v>
      </c>
      <c r="O40" s="164">
        <f t="shared" si="3"/>
        <v>41.706666666666663</v>
      </c>
      <c r="P40" s="164">
        <f t="shared" si="2"/>
        <v>81.623333333333335</v>
      </c>
      <c r="Q40" s="98"/>
      <c r="R40" s="164">
        <v>81.623333333333335</v>
      </c>
      <c r="S40" s="46">
        <v>31</v>
      </c>
      <c r="T40" s="46" t="s">
        <v>3251</v>
      </c>
    </row>
    <row r="41" spans="1:20" ht="31.5">
      <c r="A41" s="168">
        <v>37</v>
      </c>
      <c r="B41" s="41" t="s">
        <v>170</v>
      </c>
      <c r="C41" s="35" t="s">
        <v>2835</v>
      </c>
      <c r="D41" s="22" t="s">
        <v>2236</v>
      </c>
      <c r="E41" s="35">
        <v>9</v>
      </c>
      <c r="F41" s="27" t="s">
        <v>163</v>
      </c>
      <c r="G41" s="35">
        <v>31</v>
      </c>
      <c r="H41" s="46"/>
      <c r="I41" s="35">
        <v>6</v>
      </c>
      <c r="J41" s="46"/>
      <c r="K41" s="163">
        <v>0.54</v>
      </c>
      <c r="L41" s="46"/>
      <c r="M41" s="164">
        <f t="shared" si="0"/>
        <v>33.583333333333336</v>
      </c>
      <c r="N41" s="164">
        <f t="shared" si="4"/>
        <v>6</v>
      </c>
      <c r="O41" s="164">
        <f t="shared" si="3"/>
        <v>41.706666666666663</v>
      </c>
      <c r="P41" s="164">
        <f t="shared" si="2"/>
        <v>81.289999999999992</v>
      </c>
      <c r="Q41" s="98"/>
      <c r="R41" s="164">
        <v>81.289999999999992</v>
      </c>
      <c r="S41" s="46">
        <v>32</v>
      </c>
      <c r="T41" s="46" t="s">
        <v>3251</v>
      </c>
    </row>
    <row r="42" spans="1:20" ht="36.75" customHeight="1">
      <c r="A42" s="168">
        <v>38</v>
      </c>
      <c r="B42" s="41" t="s">
        <v>402</v>
      </c>
      <c r="C42" s="35" t="s">
        <v>2870</v>
      </c>
      <c r="D42" s="22" t="s">
        <v>3152</v>
      </c>
      <c r="E42" s="35">
        <v>9</v>
      </c>
      <c r="F42" s="27" t="s">
        <v>390</v>
      </c>
      <c r="G42" s="35">
        <v>29</v>
      </c>
      <c r="H42" s="46"/>
      <c r="I42" s="35">
        <v>9</v>
      </c>
      <c r="J42" s="46"/>
      <c r="K42" s="35">
        <v>0.57999999999999996</v>
      </c>
      <c r="L42" s="46"/>
      <c r="M42" s="164">
        <f t="shared" si="0"/>
        <v>31.416666666666668</v>
      </c>
      <c r="N42" s="164">
        <f t="shared" si="4"/>
        <v>9</v>
      </c>
      <c r="O42" s="164">
        <f t="shared" si="3"/>
        <v>40.799999999999997</v>
      </c>
      <c r="P42" s="164">
        <f t="shared" si="2"/>
        <v>81.216666666666669</v>
      </c>
      <c r="Q42" s="98"/>
      <c r="R42" s="164">
        <v>81.216666666666669</v>
      </c>
      <c r="S42" s="46">
        <v>33</v>
      </c>
      <c r="T42" s="46" t="s">
        <v>3251</v>
      </c>
    </row>
    <row r="43" spans="1:20" ht="31.5">
      <c r="A43" s="168">
        <v>39</v>
      </c>
      <c r="B43" s="22" t="s">
        <v>944</v>
      </c>
      <c r="C43" s="35" t="s">
        <v>2924</v>
      </c>
      <c r="D43" s="22" t="s">
        <v>3031</v>
      </c>
      <c r="E43" s="35">
        <v>10</v>
      </c>
      <c r="F43" s="28" t="s">
        <v>3160</v>
      </c>
      <c r="G43" s="35">
        <v>26</v>
      </c>
      <c r="H43" s="46"/>
      <c r="I43" s="35">
        <v>8.5</v>
      </c>
      <c r="J43" s="46"/>
      <c r="K43" s="35">
        <v>0.43</v>
      </c>
      <c r="L43" s="46"/>
      <c r="M43" s="164">
        <f t="shared" si="0"/>
        <v>28.166666666666668</v>
      </c>
      <c r="N43" s="164">
        <f t="shared" si="4"/>
        <v>8.5</v>
      </c>
      <c r="O43" s="164">
        <f t="shared" si="3"/>
        <v>44.2</v>
      </c>
      <c r="P43" s="164">
        <f t="shared" si="2"/>
        <v>80.866666666666674</v>
      </c>
      <c r="Q43" s="98"/>
      <c r="R43" s="164">
        <v>80.866666666666674</v>
      </c>
      <c r="S43" s="46">
        <v>34</v>
      </c>
      <c r="T43" s="46" t="s">
        <v>3251</v>
      </c>
    </row>
    <row r="44" spans="1:20" ht="31.5">
      <c r="A44" s="168">
        <v>40</v>
      </c>
      <c r="B44" s="22" t="s">
        <v>78</v>
      </c>
      <c r="C44" s="35" t="s">
        <v>2825</v>
      </c>
      <c r="D44" s="22" t="s">
        <v>77</v>
      </c>
      <c r="E44" s="35">
        <v>9</v>
      </c>
      <c r="F44" s="27" t="s">
        <v>36</v>
      </c>
      <c r="G44" s="35">
        <v>22</v>
      </c>
      <c r="H44" s="46"/>
      <c r="I44" s="35">
        <v>9.8000000000000007</v>
      </c>
      <c r="J44" s="46"/>
      <c r="K44" s="35">
        <v>0.3</v>
      </c>
      <c r="L44" s="46"/>
      <c r="M44" s="164">
        <f t="shared" si="0"/>
        <v>23.833333333333332</v>
      </c>
      <c r="N44" s="164">
        <f t="shared" si="4"/>
        <v>9.8000000000000007</v>
      </c>
      <c r="O44" s="164">
        <f t="shared" si="3"/>
        <v>47.146666666666668</v>
      </c>
      <c r="P44" s="164">
        <f t="shared" si="2"/>
        <v>80.78</v>
      </c>
      <c r="Q44" s="98"/>
      <c r="R44" s="164">
        <v>80.78</v>
      </c>
      <c r="S44" s="46">
        <v>35</v>
      </c>
      <c r="T44" s="46" t="s">
        <v>3251</v>
      </c>
    </row>
    <row r="45" spans="1:20" ht="31.5">
      <c r="A45" s="168">
        <v>41</v>
      </c>
      <c r="B45" s="41" t="s">
        <v>617</v>
      </c>
      <c r="C45" s="35" t="s">
        <v>3068</v>
      </c>
      <c r="D45" s="22" t="s">
        <v>440</v>
      </c>
      <c r="E45" s="35">
        <v>9</v>
      </c>
      <c r="F45" s="27" t="s">
        <v>557</v>
      </c>
      <c r="G45" s="35">
        <v>22</v>
      </c>
      <c r="H45" s="46"/>
      <c r="I45" s="35">
        <v>10</v>
      </c>
      <c r="J45" s="46"/>
      <c r="K45" s="35">
        <v>0.31</v>
      </c>
      <c r="L45" s="46"/>
      <c r="M45" s="164">
        <f t="shared" si="0"/>
        <v>23.833333333333332</v>
      </c>
      <c r="N45" s="164">
        <f t="shared" si="4"/>
        <v>10</v>
      </c>
      <c r="O45" s="164">
        <f t="shared" si="3"/>
        <v>46.92</v>
      </c>
      <c r="P45" s="164">
        <f t="shared" si="2"/>
        <v>80.75333333333333</v>
      </c>
      <c r="Q45" s="98"/>
      <c r="R45" s="164">
        <v>80.75333333333333</v>
      </c>
      <c r="S45" s="46">
        <v>35</v>
      </c>
      <c r="T45" s="46" t="s">
        <v>3251</v>
      </c>
    </row>
    <row r="46" spans="1:20" ht="31.5">
      <c r="A46" s="168">
        <v>42</v>
      </c>
      <c r="B46" s="22" t="s">
        <v>60</v>
      </c>
      <c r="C46" s="35" t="s">
        <v>2823</v>
      </c>
      <c r="D46" s="22" t="s">
        <v>77</v>
      </c>
      <c r="E46" s="35">
        <v>9</v>
      </c>
      <c r="F46" s="27" t="s">
        <v>36</v>
      </c>
      <c r="G46" s="35">
        <v>26</v>
      </c>
      <c r="H46" s="46"/>
      <c r="I46" s="35">
        <v>9.6999999999999993</v>
      </c>
      <c r="J46" s="46"/>
      <c r="K46" s="35">
        <v>0.52</v>
      </c>
      <c r="L46" s="46"/>
      <c r="M46" s="164">
        <f t="shared" si="0"/>
        <v>28.166666666666668</v>
      </c>
      <c r="N46" s="164">
        <f t="shared" si="4"/>
        <v>9.6999999999999993</v>
      </c>
      <c r="O46" s="164">
        <f t="shared" si="3"/>
        <v>42.16</v>
      </c>
      <c r="P46" s="164">
        <f t="shared" si="2"/>
        <v>80.026666666666671</v>
      </c>
      <c r="Q46" s="98"/>
      <c r="R46" s="164">
        <v>80.026666666666671</v>
      </c>
      <c r="S46" s="46">
        <v>36</v>
      </c>
      <c r="T46" s="46" t="s">
        <v>3251</v>
      </c>
    </row>
    <row r="47" spans="1:20" ht="31.5">
      <c r="A47" s="168">
        <v>43</v>
      </c>
      <c r="B47" s="36" t="s">
        <v>636</v>
      </c>
      <c r="C47" s="35" t="s">
        <v>2891</v>
      </c>
      <c r="D47" s="22" t="s">
        <v>440</v>
      </c>
      <c r="E47" s="35">
        <v>11</v>
      </c>
      <c r="F47" s="27" t="s">
        <v>557</v>
      </c>
      <c r="G47" s="163">
        <v>23</v>
      </c>
      <c r="H47" s="46"/>
      <c r="I47" s="35">
        <v>10</v>
      </c>
      <c r="J47" s="46"/>
      <c r="K47" s="35">
        <v>0.4</v>
      </c>
      <c r="L47" s="46"/>
      <c r="M47" s="164">
        <f t="shared" si="0"/>
        <v>24.916666666666668</v>
      </c>
      <c r="N47" s="164">
        <f t="shared" si="4"/>
        <v>10</v>
      </c>
      <c r="O47" s="164">
        <f t="shared" si="3"/>
        <v>44.88</v>
      </c>
      <c r="P47" s="164">
        <f t="shared" si="2"/>
        <v>79.796666666666681</v>
      </c>
      <c r="Q47" s="98"/>
      <c r="R47" s="164">
        <v>79.796666666666681</v>
      </c>
      <c r="S47" s="46">
        <v>37</v>
      </c>
      <c r="T47" s="46" t="s">
        <v>3251</v>
      </c>
    </row>
    <row r="48" spans="1:20" ht="31.5">
      <c r="A48" s="168">
        <v>44</v>
      </c>
      <c r="B48" s="22" t="s">
        <v>69</v>
      </c>
      <c r="C48" s="35" t="s">
        <v>2821</v>
      </c>
      <c r="D48" s="22" t="s">
        <v>73</v>
      </c>
      <c r="E48" s="35">
        <v>10</v>
      </c>
      <c r="F48" s="127" t="s">
        <v>40</v>
      </c>
      <c r="G48" s="35">
        <v>28</v>
      </c>
      <c r="H48" s="46"/>
      <c r="I48" s="35">
        <v>8.1999999999999993</v>
      </c>
      <c r="J48" s="46"/>
      <c r="K48" s="35">
        <v>0.56000000000000005</v>
      </c>
      <c r="L48" s="46"/>
      <c r="M48" s="164">
        <f t="shared" si="0"/>
        <v>30.333333333333332</v>
      </c>
      <c r="N48" s="164">
        <f t="shared" si="4"/>
        <v>8.1999999999999993</v>
      </c>
      <c r="O48" s="164">
        <f t="shared" si="3"/>
        <v>41.25333333333333</v>
      </c>
      <c r="P48" s="164">
        <f t="shared" si="2"/>
        <v>79.786666666666662</v>
      </c>
      <c r="Q48" s="98"/>
      <c r="R48" s="164">
        <v>79.786666666666662</v>
      </c>
      <c r="S48" s="46">
        <v>37</v>
      </c>
      <c r="T48" s="46" t="s">
        <v>3251</v>
      </c>
    </row>
    <row r="49" spans="1:20" ht="31.5">
      <c r="A49" s="168">
        <v>45</v>
      </c>
      <c r="B49" s="22" t="s">
        <v>3241</v>
      </c>
      <c r="C49" s="35" t="s">
        <v>2978</v>
      </c>
      <c r="D49" s="22" t="s">
        <v>1224</v>
      </c>
      <c r="E49" s="35">
        <v>9</v>
      </c>
      <c r="F49" s="127" t="s">
        <v>1231</v>
      </c>
      <c r="G49" s="35">
        <v>18.5</v>
      </c>
      <c r="H49" s="46"/>
      <c r="I49" s="35">
        <v>9.5</v>
      </c>
      <c r="J49" s="46"/>
      <c r="K49" s="35">
        <v>0.19</v>
      </c>
      <c r="L49" s="46"/>
      <c r="M49" s="164">
        <f t="shared" si="0"/>
        <v>20.041666666666668</v>
      </c>
      <c r="N49" s="164">
        <f t="shared" si="4"/>
        <v>9.5</v>
      </c>
      <c r="O49" s="164">
        <f t="shared" si="3"/>
        <v>49.64</v>
      </c>
      <c r="P49" s="164">
        <f t="shared" si="2"/>
        <v>79.181666666666672</v>
      </c>
      <c r="Q49" s="98"/>
      <c r="R49" s="164">
        <v>79.181666666666672</v>
      </c>
      <c r="S49" s="46">
        <v>38</v>
      </c>
      <c r="T49" s="46" t="s">
        <v>3251</v>
      </c>
    </row>
    <row r="50" spans="1:20" ht="31.5">
      <c r="A50" s="168">
        <v>46</v>
      </c>
      <c r="B50" s="41" t="s">
        <v>945</v>
      </c>
      <c r="C50" s="43" t="s">
        <v>2925</v>
      </c>
      <c r="D50" s="22" t="s">
        <v>3031</v>
      </c>
      <c r="E50" s="35">
        <v>10</v>
      </c>
      <c r="F50" s="28" t="s">
        <v>3160</v>
      </c>
      <c r="G50" s="35">
        <v>26</v>
      </c>
      <c r="H50" s="46"/>
      <c r="I50" s="35">
        <v>9</v>
      </c>
      <c r="J50" s="46"/>
      <c r="K50" s="35">
        <v>0.55000000000000004</v>
      </c>
      <c r="L50" s="46"/>
      <c r="M50" s="164">
        <f t="shared" si="0"/>
        <v>28.166666666666668</v>
      </c>
      <c r="N50" s="164">
        <f t="shared" si="4"/>
        <v>9</v>
      </c>
      <c r="O50" s="164">
        <f t="shared" si="3"/>
        <v>41.48</v>
      </c>
      <c r="P50" s="164">
        <f t="shared" si="2"/>
        <v>78.646666666666675</v>
      </c>
      <c r="Q50" s="98"/>
      <c r="R50" s="164">
        <v>78.646666666666675</v>
      </c>
      <c r="S50" s="46">
        <v>39</v>
      </c>
      <c r="T50" s="46" t="s">
        <v>3251</v>
      </c>
    </row>
    <row r="51" spans="1:20" ht="31.5">
      <c r="A51" s="168">
        <v>47</v>
      </c>
      <c r="B51" s="22" t="s">
        <v>1221</v>
      </c>
      <c r="C51" s="35" t="s">
        <v>2971</v>
      </c>
      <c r="D51" s="22" t="s">
        <v>1201</v>
      </c>
      <c r="E51" s="35">
        <v>11</v>
      </c>
      <c r="F51" s="27" t="s">
        <v>1216</v>
      </c>
      <c r="G51" s="35">
        <v>24</v>
      </c>
      <c r="H51" s="46"/>
      <c r="I51" s="35">
        <v>10</v>
      </c>
      <c r="J51" s="46"/>
      <c r="K51" s="163">
        <v>0.51</v>
      </c>
      <c r="L51" s="46"/>
      <c r="M51" s="164">
        <f t="shared" si="0"/>
        <v>26</v>
      </c>
      <c r="N51" s="164">
        <f t="shared" si="4"/>
        <v>10</v>
      </c>
      <c r="O51" s="164">
        <f t="shared" si="3"/>
        <v>42.386666666666663</v>
      </c>
      <c r="P51" s="164">
        <f t="shared" si="2"/>
        <v>78.386666666666656</v>
      </c>
      <c r="Q51" s="167"/>
      <c r="R51" s="164">
        <v>78.386666666666656</v>
      </c>
      <c r="S51" s="46">
        <v>40</v>
      </c>
      <c r="T51" s="46" t="s">
        <v>3251</v>
      </c>
    </row>
    <row r="52" spans="1:20" ht="31.5">
      <c r="A52" s="168">
        <v>48</v>
      </c>
      <c r="B52" s="22" t="s">
        <v>946</v>
      </c>
      <c r="C52" s="35" t="s">
        <v>2926</v>
      </c>
      <c r="D52" s="22" t="s">
        <v>3031</v>
      </c>
      <c r="E52" s="35">
        <v>10</v>
      </c>
      <c r="F52" s="28" t="s">
        <v>3160</v>
      </c>
      <c r="G52" s="35">
        <v>25</v>
      </c>
      <c r="H52" s="46"/>
      <c r="I52" s="60">
        <v>8</v>
      </c>
      <c r="J52" s="46"/>
      <c r="K52" s="35">
        <v>0.49</v>
      </c>
      <c r="L52" s="46"/>
      <c r="M52" s="164">
        <f t="shared" si="0"/>
        <v>27.083333333333332</v>
      </c>
      <c r="N52" s="164">
        <f t="shared" si="4"/>
        <v>8</v>
      </c>
      <c r="O52" s="164">
        <f t="shared" si="3"/>
        <v>42.84</v>
      </c>
      <c r="P52" s="164">
        <f t="shared" si="2"/>
        <v>77.923333333333332</v>
      </c>
      <c r="Q52" s="167"/>
      <c r="R52" s="164">
        <v>77.923333333333332</v>
      </c>
      <c r="S52" s="46">
        <v>41</v>
      </c>
      <c r="T52" s="46" t="s">
        <v>3251</v>
      </c>
    </row>
    <row r="53" spans="1:20" ht="33.75" customHeight="1">
      <c r="A53" s="168">
        <v>49</v>
      </c>
      <c r="B53" s="41" t="s">
        <v>3242</v>
      </c>
      <c r="C53" s="35" t="s">
        <v>2984</v>
      </c>
      <c r="D53" s="22" t="s">
        <v>1224</v>
      </c>
      <c r="E53" s="35">
        <v>11</v>
      </c>
      <c r="F53" s="27" t="s">
        <v>1231</v>
      </c>
      <c r="G53" s="35">
        <v>21.5</v>
      </c>
      <c r="H53" s="46"/>
      <c r="I53" s="35">
        <v>9.1999999999999993</v>
      </c>
      <c r="J53" s="46"/>
      <c r="K53" s="35">
        <v>0.38</v>
      </c>
      <c r="L53" s="46"/>
      <c r="M53" s="164">
        <f t="shared" si="0"/>
        <v>23.291666666666668</v>
      </c>
      <c r="N53" s="164">
        <f t="shared" si="4"/>
        <v>9.1999999999999993</v>
      </c>
      <c r="O53" s="164">
        <f t="shared" si="3"/>
        <v>45.333333333333336</v>
      </c>
      <c r="P53" s="164">
        <f t="shared" si="2"/>
        <v>77.825000000000003</v>
      </c>
      <c r="Q53" s="167"/>
      <c r="R53" s="164">
        <v>77.825000000000003</v>
      </c>
      <c r="S53" s="46">
        <v>42</v>
      </c>
      <c r="T53" s="46" t="s">
        <v>3251</v>
      </c>
    </row>
    <row r="54" spans="1:20" ht="32.25" customHeight="1">
      <c r="A54" s="168">
        <v>50</v>
      </c>
      <c r="B54" s="22" t="s">
        <v>59</v>
      </c>
      <c r="C54" s="35" t="s">
        <v>2822</v>
      </c>
      <c r="D54" s="22" t="s">
        <v>77</v>
      </c>
      <c r="E54" s="35">
        <v>9</v>
      </c>
      <c r="F54" s="27" t="s">
        <v>36</v>
      </c>
      <c r="G54" s="35">
        <v>25</v>
      </c>
      <c r="H54" s="46"/>
      <c r="I54" s="35">
        <v>9.6999999999999993</v>
      </c>
      <c r="J54" s="46"/>
      <c r="K54" s="35">
        <v>0.56999999999999995</v>
      </c>
      <c r="L54" s="46"/>
      <c r="M54" s="164">
        <f t="shared" si="0"/>
        <v>27.083333333333332</v>
      </c>
      <c r="N54" s="164">
        <f t="shared" si="4"/>
        <v>9.6999999999999993</v>
      </c>
      <c r="O54" s="164">
        <f t="shared" si="3"/>
        <v>41.026666666666671</v>
      </c>
      <c r="P54" s="164">
        <f t="shared" si="2"/>
        <v>77.81</v>
      </c>
      <c r="Q54" s="98"/>
      <c r="R54" s="164">
        <v>77.81</v>
      </c>
      <c r="S54" s="46">
        <v>42</v>
      </c>
      <c r="T54" s="46" t="s">
        <v>3251</v>
      </c>
    </row>
    <row r="55" spans="1:20" ht="31.5" customHeight="1">
      <c r="A55" s="168">
        <v>51</v>
      </c>
      <c r="B55" s="22" t="s">
        <v>711</v>
      </c>
      <c r="C55" s="35" t="s">
        <v>2900</v>
      </c>
      <c r="D55" s="22" t="s">
        <v>687</v>
      </c>
      <c r="E55" s="35">
        <v>9</v>
      </c>
      <c r="F55" s="127" t="s">
        <v>689</v>
      </c>
      <c r="G55" s="35">
        <v>22</v>
      </c>
      <c r="H55" s="46"/>
      <c r="I55" s="35">
        <v>10</v>
      </c>
      <c r="J55" s="46"/>
      <c r="K55" s="35">
        <v>0.45</v>
      </c>
      <c r="L55" s="46"/>
      <c r="M55" s="164">
        <f t="shared" si="0"/>
        <v>23.833333333333332</v>
      </c>
      <c r="N55" s="164">
        <f t="shared" si="4"/>
        <v>10</v>
      </c>
      <c r="O55" s="164">
        <f t="shared" si="3"/>
        <v>43.74666666666667</v>
      </c>
      <c r="P55" s="164">
        <f t="shared" si="2"/>
        <v>77.58</v>
      </c>
      <c r="Q55" s="98"/>
      <c r="R55" s="164">
        <v>77.58</v>
      </c>
      <c r="S55" s="46">
        <v>43</v>
      </c>
      <c r="T55" s="46" t="s">
        <v>3251</v>
      </c>
    </row>
    <row r="56" spans="1:20" ht="32.25" customHeight="1">
      <c r="A56" s="168">
        <v>52</v>
      </c>
      <c r="B56" s="22" t="s">
        <v>70</v>
      </c>
      <c r="C56" s="35" t="s">
        <v>2814</v>
      </c>
      <c r="D56" s="22" t="s">
        <v>73</v>
      </c>
      <c r="E56" s="35">
        <v>11</v>
      </c>
      <c r="F56" s="27" t="s">
        <v>36</v>
      </c>
      <c r="G56" s="35">
        <v>35</v>
      </c>
      <c r="H56" s="46"/>
      <c r="I56" s="35">
        <v>8</v>
      </c>
      <c r="J56" s="46"/>
      <c r="K56" s="35">
        <v>1</v>
      </c>
      <c r="L56" s="46"/>
      <c r="M56" s="164">
        <f t="shared" si="0"/>
        <v>37.916666666666664</v>
      </c>
      <c r="N56" s="164">
        <f>IF(I56&lt;&gt;"",IF(I56=0,0,(10*I56)/MAX(I$5:I$263)),"0")</f>
        <v>8</v>
      </c>
      <c r="O56" s="164">
        <f t="shared" si="3"/>
        <v>31.279999999999998</v>
      </c>
      <c r="P56" s="164">
        <f t="shared" si="2"/>
        <v>77.196666666666658</v>
      </c>
      <c r="Q56" s="98"/>
      <c r="R56" s="164">
        <v>77.196666666666658</v>
      </c>
      <c r="S56" s="46">
        <v>44</v>
      </c>
      <c r="T56" s="46" t="s">
        <v>3251</v>
      </c>
    </row>
    <row r="57" spans="1:20" ht="31.5">
      <c r="A57" s="168">
        <v>53</v>
      </c>
      <c r="B57" s="41" t="s">
        <v>3243</v>
      </c>
      <c r="C57" s="35" t="s">
        <v>2983</v>
      </c>
      <c r="D57" s="22" t="s">
        <v>1224</v>
      </c>
      <c r="E57" s="35">
        <v>11</v>
      </c>
      <c r="F57" s="27" t="s">
        <v>1231</v>
      </c>
      <c r="G57" s="35">
        <v>18</v>
      </c>
      <c r="H57" s="46"/>
      <c r="I57" s="35">
        <v>9</v>
      </c>
      <c r="J57" s="46"/>
      <c r="K57" s="35">
        <v>0.24</v>
      </c>
      <c r="L57" s="46"/>
      <c r="M57" s="164">
        <f t="shared" si="0"/>
        <v>19.5</v>
      </c>
      <c r="N57" s="164">
        <f t="shared" ref="N57:N120" si="5">IF(I57&lt;&gt;"",IF(I57=0,0,(10*I57)/MAX(I$5:I$259)),"0")</f>
        <v>9</v>
      </c>
      <c r="O57" s="164">
        <f t="shared" si="3"/>
        <v>48.506666666666661</v>
      </c>
      <c r="P57" s="164">
        <f t="shared" si="2"/>
        <v>77.006666666666661</v>
      </c>
      <c r="Q57" s="98"/>
      <c r="R57" s="164">
        <v>77.006666666666661</v>
      </c>
      <c r="S57" s="46">
        <v>45</v>
      </c>
      <c r="T57" s="46" t="s">
        <v>3251</v>
      </c>
    </row>
    <row r="58" spans="1:20" ht="31.5">
      <c r="A58" s="168">
        <v>54</v>
      </c>
      <c r="B58" s="41" t="s">
        <v>2865</v>
      </c>
      <c r="C58" s="35" t="s">
        <v>2866</v>
      </c>
      <c r="D58" s="22" t="s">
        <v>336</v>
      </c>
      <c r="E58" s="35">
        <v>9</v>
      </c>
      <c r="F58" s="27" t="s">
        <v>374</v>
      </c>
      <c r="G58" s="35">
        <v>24</v>
      </c>
      <c r="H58" s="46"/>
      <c r="I58" s="35">
        <v>9.8000000000000007</v>
      </c>
      <c r="J58" s="46"/>
      <c r="K58" s="35">
        <v>0.56999999999999995</v>
      </c>
      <c r="L58" s="46"/>
      <c r="M58" s="164">
        <f t="shared" si="0"/>
        <v>26</v>
      </c>
      <c r="N58" s="164">
        <f t="shared" si="5"/>
        <v>9.8000000000000007</v>
      </c>
      <c r="O58" s="164">
        <f t="shared" si="3"/>
        <v>41.026666666666671</v>
      </c>
      <c r="P58" s="164">
        <f t="shared" si="2"/>
        <v>76.826666666666668</v>
      </c>
      <c r="Q58" s="98"/>
      <c r="R58" s="164">
        <v>76.826666666666668</v>
      </c>
      <c r="S58" s="46">
        <v>46</v>
      </c>
      <c r="T58" s="46" t="s">
        <v>3251</v>
      </c>
    </row>
    <row r="59" spans="1:20" ht="31.5">
      <c r="A59" s="168">
        <v>55</v>
      </c>
      <c r="B59" s="41" t="s">
        <v>3017</v>
      </c>
      <c r="C59" s="35" t="s">
        <v>3018</v>
      </c>
      <c r="D59" s="22" t="s">
        <v>336</v>
      </c>
      <c r="E59" s="35">
        <v>11</v>
      </c>
      <c r="F59" s="27" t="s">
        <v>3019</v>
      </c>
      <c r="G59" s="35">
        <v>34.5</v>
      </c>
      <c r="H59" s="46"/>
      <c r="I59" s="35">
        <v>9.6999999999999993</v>
      </c>
      <c r="J59" s="46"/>
      <c r="K59" s="35">
        <v>1.08</v>
      </c>
      <c r="L59" s="46"/>
      <c r="M59" s="164">
        <f t="shared" si="0"/>
        <v>37.375</v>
      </c>
      <c r="N59" s="164">
        <f t="shared" si="5"/>
        <v>9.6999999999999993</v>
      </c>
      <c r="O59" s="164">
        <f t="shared" si="3"/>
        <v>29.466666666666665</v>
      </c>
      <c r="P59" s="164">
        <f t="shared" si="2"/>
        <v>76.541666666666671</v>
      </c>
      <c r="Q59" s="98"/>
      <c r="R59" s="164">
        <v>76.541666666666671</v>
      </c>
      <c r="S59" s="46">
        <v>47</v>
      </c>
      <c r="T59" s="46" t="s">
        <v>3251</v>
      </c>
    </row>
    <row r="60" spans="1:20" ht="31.5">
      <c r="A60" s="168">
        <v>56</v>
      </c>
      <c r="B60" s="41" t="s">
        <v>1033</v>
      </c>
      <c r="C60" s="35" t="s">
        <v>2948</v>
      </c>
      <c r="D60" s="22" t="s">
        <v>1028</v>
      </c>
      <c r="E60" s="35">
        <v>10</v>
      </c>
      <c r="F60" s="27" t="s">
        <v>1019</v>
      </c>
      <c r="G60" s="35">
        <v>26.5</v>
      </c>
      <c r="H60" s="46"/>
      <c r="I60" s="166">
        <v>6.5</v>
      </c>
      <c r="J60" s="46"/>
      <c r="K60" s="166">
        <v>0.56000000000000005</v>
      </c>
      <c r="L60" s="46"/>
      <c r="M60" s="164">
        <f t="shared" si="0"/>
        <v>28.708333333333332</v>
      </c>
      <c r="N60" s="164">
        <f t="shared" si="5"/>
        <v>6.5</v>
      </c>
      <c r="O60" s="164">
        <f t="shared" si="3"/>
        <v>41.25333333333333</v>
      </c>
      <c r="P60" s="164">
        <f t="shared" si="2"/>
        <v>76.461666666666659</v>
      </c>
      <c r="Q60" s="98"/>
      <c r="R60" s="164">
        <v>76.461666666666659</v>
      </c>
      <c r="S60" s="46">
        <v>47</v>
      </c>
      <c r="T60" s="46" t="s">
        <v>3251</v>
      </c>
    </row>
    <row r="61" spans="1:20" ht="31.5">
      <c r="A61" s="168">
        <v>57</v>
      </c>
      <c r="B61" s="22" t="s">
        <v>237</v>
      </c>
      <c r="C61" s="35" t="s">
        <v>2847</v>
      </c>
      <c r="D61" s="22" t="s">
        <v>203</v>
      </c>
      <c r="E61" s="35">
        <v>9</v>
      </c>
      <c r="F61" s="27" t="s">
        <v>208</v>
      </c>
      <c r="G61" s="35">
        <v>19.5</v>
      </c>
      <c r="H61" s="46"/>
      <c r="I61" s="35">
        <v>9</v>
      </c>
      <c r="J61" s="46"/>
      <c r="K61" s="35">
        <v>0.34</v>
      </c>
      <c r="L61" s="46"/>
      <c r="M61" s="164">
        <f t="shared" si="0"/>
        <v>21.125</v>
      </c>
      <c r="N61" s="164">
        <f t="shared" si="5"/>
        <v>9</v>
      </c>
      <c r="O61" s="164">
        <f t="shared" si="3"/>
        <v>46.24</v>
      </c>
      <c r="P61" s="164">
        <f t="shared" si="2"/>
        <v>76.365000000000009</v>
      </c>
      <c r="Q61" s="98"/>
      <c r="R61" s="164">
        <v>76.365000000000009</v>
      </c>
      <c r="S61" s="46">
        <v>48</v>
      </c>
      <c r="T61" s="46" t="s">
        <v>3251</v>
      </c>
    </row>
    <row r="62" spans="1:20" ht="31.5">
      <c r="A62" s="168">
        <v>58</v>
      </c>
      <c r="B62" s="22" t="s">
        <v>71</v>
      </c>
      <c r="C62" s="43" t="s">
        <v>2815</v>
      </c>
      <c r="D62" s="22" t="s">
        <v>73</v>
      </c>
      <c r="E62" s="35">
        <v>11</v>
      </c>
      <c r="F62" s="27" t="s">
        <v>36</v>
      </c>
      <c r="G62" s="35">
        <v>33</v>
      </c>
      <c r="H62" s="46"/>
      <c r="I62" s="35">
        <v>9.8000000000000007</v>
      </c>
      <c r="J62" s="46"/>
      <c r="K62" s="35">
        <v>1.03</v>
      </c>
      <c r="L62" s="46"/>
      <c r="M62" s="164">
        <f t="shared" si="0"/>
        <v>35.75</v>
      </c>
      <c r="N62" s="164">
        <f t="shared" si="5"/>
        <v>9.8000000000000007</v>
      </c>
      <c r="O62" s="164">
        <f t="shared" si="3"/>
        <v>30.599999999999998</v>
      </c>
      <c r="P62" s="164">
        <f t="shared" si="2"/>
        <v>76.149999999999991</v>
      </c>
      <c r="Q62" s="98"/>
      <c r="R62" s="164">
        <v>76.149999999999991</v>
      </c>
      <c r="S62" s="46">
        <v>49</v>
      </c>
      <c r="T62" s="46" t="s">
        <v>3251</v>
      </c>
    </row>
    <row r="63" spans="1:20" ht="31.5">
      <c r="A63" s="168">
        <v>59</v>
      </c>
      <c r="B63" s="41" t="s">
        <v>3054</v>
      </c>
      <c r="C63" s="35" t="s">
        <v>3055</v>
      </c>
      <c r="D63" s="22" t="s">
        <v>2614</v>
      </c>
      <c r="E63" s="35">
        <v>10</v>
      </c>
      <c r="F63" s="27" t="s">
        <v>1465</v>
      </c>
      <c r="G63" s="35">
        <v>20</v>
      </c>
      <c r="H63" s="46"/>
      <c r="I63" s="35">
        <v>8.3000000000000007</v>
      </c>
      <c r="J63" s="46"/>
      <c r="K63" s="35">
        <v>0.36</v>
      </c>
      <c r="L63" s="46"/>
      <c r="M63" s="164">
        <f t="shared" si="0"/>
        <v>21.666666666666668</v>
      </c>
      <c r="N63" s="164">
        <f t="shared" si="5"/>
        <v>8.3000000000000007</v>
      </c>
      <c r="O63" s="164">
        <f t="shared" si="3"/>
        <v>45.786666666666669</v>
      </c>
      <c r="P63" s="164">
        <f t="shared" si="2"/>
        <v>75.75333333333333</v>
      </c>
      <c r="Q63" s="98"/>
      <c r="R63" s="164">
        <v>75.75333333333333</v>
      </c>
      <c r="S63" s="46">
        <v>50</v>
      </c>
      <c r="T63" s="46" t="s">
        <v>3251</v>
      </c>
    </row>
    <row r="64" spans="1:20" ht="31.5">
      <c r="A64" s="168">
        <v>60</v>
      </c>
      <c r="B64" s="41" t="s">
        <v>834</v>
      </c>
      <c r="C64" s="35" t="s">
        <v>2916</v>
      </c>
      <c r="D64" s="22" t="s">
        <v>812</v>
      </c>
      <c r="E64" s="35">
        <v>9</v>
      </c>
      <c r="F64" s="27" t="s">
        <v>835</v>
      </c>
      <c r="G64" s="35">
        <v>17.5</v>
      </c>
      <c r="H64" s="46"/>
      <c r="I64" s="35">
        <v>8.5</v>
      </c>
      <c r="J64" s="46"/>
      <c r="K64" s="35">
        <v>0.25</v>
      </c>
      <c r="L64" s="46"/>
      <c r="M64" s="164">
        <f t="shared" si="0"/>
        <v>18.958333333333332</v>
      </c>
      <c r="N64" s="164">
        <f t="shared" si="5"/>
        <v>8.5</v>
      </c>
      <c r="O64" s="164">
        <f t="shared" si="3"/>
        <v>48.28</v>
      </c>
      <c r="P64" s="164">
        <f t="shared" si="2"/>
        <v>75.73833333333333</v>
      </c>
      <c r="Q64" s="98"/>
      <c r="R64" s="164">
        <v>75.73833333333333</v>
      </c>
      <c r="S64" s="46">
        <v>51</v>
      </c>
      <c r="T64" s="46" t="s">
        <v>3251</v>
      </c>
    </row>
    <row r="65" spans="1:20" ht="31.5">
      <c r="A65" s="168">
        <v>61</v>
      </c>
      <c r="B65" s="41" t="s">
        <v>405</v>
      </c>
      <c r="C65" s="35" t="s">
        <v>2871</v>
      </c>
      <c r="D65" s="22" t="s">
        <v>3152</v>
      </c>
      <c r="E65" s="35">
        <v>10</v>
      </c>
      <c r="F65" s="27" t="s">
        <v>384</v>
      </c>
      <c r="G65" s="35">
        <v>25.5</v>
      </c>
      <c r="H65" s="46"/>
      <c r="I65" s="35">
        <v>7.5</v>
      </c>
      <c r="J65" s="46"/>
      <c r="K65" s="35">
        <v>0.59</v>
      </c>
      <c r="L65" s="46"/>
      <c r="M65" s="164">
        <f t="shared" si="0"/>
        <v>27.625</v>
      </c>
      <c r="N65" s="164">
        <f t="shared" si="5"/>
        <v>7.5</v>
      </c>
      <c r="O65" s="164">
        <f t="shared" si="3"/>
        <v>40.573333333333338</v>
      </c>
      <c r="P65" s="164">
        <f t="shared" si="2"/>
        <v>75.698333333333338</v>
      </c>
      <c r="Q65" s="98"/>
      <c r="R65" s="164">
        <v>75.698333333333338</v>
      </c>
      <c r="S65" s="46">
        <v>51</v>
      </c>
      <c r="T65" s="46" t="s">
        <v>3251</v>
      </c>
    </row>
    <row r="66" spans="1:20" ht="31.5">
      <c r="A66" s="168">
        <v>62</v>
      </c>
      <c r="B66" s="41" t="s">
        <v>943</v>
      </c>
      <c r="C66" s="43" t="s">
        <v>2923</v>
      </c>
      <c r="D66" s="22" t="s">
        <v>3031</v>
      </c>
      <c r="E66" s="35">
        <v>10</v>
      </c>
      <c r="F66" s="28" t="s">
        <v>3160</v>
      </c>
      <c r="G66" s="35">
        <v>21</v>
      </c>
      <c r="H66" s="46"/>
      <c r="I66" s="35">
        <v>10</v>
      </c>
      <c r="J66" s="46"/>
      <c r="K66" s="35">
        <v>0.5</v>
      </c>
      <c r="L66" s="46"/>
      <c r="M66" s="164">
        <f t="shared" si="0"/>
        <v>22.75</v>
      </c>
      <c r="N66" s="164">
        <f t="shared" si="5"/>
        <v>10</v>
      </c>
      <c r="O66" s="164">
        <f t="shared" si="3"/>
        <v>42.61333333333333</v>
      </c>
      <c r="P66" s="164">
        <f t="shared" si="2"/>
        <v>75.36333333333333</v>
      </c>
      <c r="Q66" s="98"/>
      <c r="R66" s="164">
        <v>75.36333333333333</v>
      </c>
      <c r="S66" s="46">
        <v>52</v>
      </c>
      <c r="T66" s="46" t="s">
        <v>3251</v>
      </c>
    </row>
    <row r="67" spans="1:20" ht="31.5">
      <c r="A67" s="168">
        <v>63</v>
      </c>
      <c r="B67" s="22" t="s">
        <v>956</v>
      </c>
      <c r="C67" s="35" t="s">
        <v>2933</v>
      </c>
      <c r="D67" s="22" t="s">
        <v>3031</v>
      </c>
      <c r="E67" s="35">
        <v>11</v>
      </c>
      <c r="F67" s="140" t="s">
        <v>2448</v>
      </c>
      <c r="G67" s="35">
        <v>20.5</v>
      </c>
      <c r="H67" s="46"/>
      <c r="I67" s="46">
        <v>10</v>
      </c>
      <c r="J67" s="46"/>
      <c r="K67" s="35">
        <v>0.5</v>
      </c>
      <c r="L67" s="46"/>
      <c r="M67" s="164">
        <f t="shared" si="0"/>
        <v>22.208333333333332</v>
      </c>
      <c r="N67" s="164">
        <f t="shared" si="5"/>
        <v>10</v>
      </c>
      <c r="O67" s="164">
        <f t="shared" si="3"/>
        <v>42.61333333333333</v>
      </c>
      <c r="P67" s="164">
        <f t="shared" si="2"/>
        <v>74.821666666666658</v>
      </c>
      <c r="Q67" s="98"/>
      <c r="R67" s="164">
        <v>74.821666666666658</v>
      </c>
      <c r="S67" s="46">
        <v>53</v>
      </c>
      <c r="T67" s="46" t="s">
        <v>3252</v>
      </c>
    </row>
    <row r="68" spans="1:20" ht="31.5">
      <c r="A68" s="168">
        <v>64</v>
      </c>
      <c r="B68" s="22" t="s">
        <v>68</v>
      </c>
      <c r="C68" s="35" t="s">
        <v>2818</v>
      </c>
      <c r="D68" s="22" t="s">
        <v>73</v>
      </c>
      <c r="E68" s="35">
        <v>10</v>
      </c>
      <c r="F68" s="27" t="s">
        <v>36</v>
      </c>
      <c r="G68" s="35">
        <v>34</v>
      </c>
      <c r="H68" s="46"/>
      <c r="I68" s="35">
        <v>9.8000000000000007</v>
      </c>
      <c r="J68" s="46"/>
      <c r="K68" s="35">
        <v>1.1399999999999999</v>
      </c>
      <c r="L68" s="46"/>
      <c r="M68" s="164">
        <f t="shared" si="0"/>
        <v>36.833333333333336</v>
      </c>
      <c r="N68" s="164">
        <f t="shared" si="5"/>
        <v>9.8000000000000007</v>
      </c>
      <c r="O68" s="164">
        <f t="shared" si="3"/>
        <v>28.106666666666669</v>
      </c>
      <c r="P68" s="164">
        <f t="shared" si="2"/>
        <v>74.740000000000009</v>
      </c>
      <c r="Q68" s="98"/>
      <c r="R68" s="164">
        <v>74.740000000000009</v>
      </c>
      <c r="S68" s="46">
        <v>54</v>
      </c>
      <c r="T68" s="46" t="s">
        <v>3252</v>
      </c>
    </row>
    <row r="69" spans="1:20" ht="31.5">
      <c r="A69" s="168">
        <v>65</v>
      </c>
      <c r="B69" s="41" t="s">
        <v>201</v>
      </c>
      <c r="C69" s="35" t="s">
        <v>3028</v>
      </c>
      <c r="D69" s="22" t="s">
        <v>190</v>
      </c>
      <c r="E69" s="35">
        <v>11</v>
      </c>
      <c r="F69" s="27" t="s">
        <v>191</v>
      </c>
      <c r="G69" s="35">
        <v>21</v>
      </c>
      <c r="H69" s="46"/>
      <c r="I69" s="35">
        <v>8.6</v>
      </c>
      <c r="J69" s="46"/>
      <c r="K69" s="35">
        <v>0.47</v>
      </c>
      <c r="L69" s="46"/>
      <c r="M69" s="164">
        <f t="shared" ref="M69:M132" si="6">IF(G69&lt;&gt;39,(39*G69)/MAX(G$5:G$263),39)</f>
        <v>22.75</v>
      </c>
      <c r="N69" s="164">
        <f t="shared" si="5"/>
        <v>8.6</v>
      </c>
      <c r="O69" s="164">
        <f t="shared" ref="O69:O132" si="7">IF(K69&lt;&gt;51,IF(K69=0,"0",51/(MAX(K$5:K$259)-SMALL(K$5:K$259,COUNTIF(K$5:K$259,"&lt;=0")+1))*(MAX(K$5:K$259)-K69)),51)</f>
        <v>43.293333333333337</v>
      </c>
      <c r="P69" s="164">
        <f t="shared" ref="P69:P132" si="8">M69+N69+O69</f>
        <v>74.643333333333345</v>
      </c>
      <c r="Q69" s="98"/>
      <c r="R69" s="164">
        <v>74.643333333333345</v>
      </c>
      <c r="S69" s="46">
        <v>55</v>
      </c>
      <c r="T69" s="46" t="s">
        <v>3252</v>
      </c>
    </row>
    <row r="70" spans="1:20" ht="31.5">
      <c r="A70" s="168">
        <v>66</v>
      </c>
      <c r="B70" s="41" t="s">
        <v>3244</v>
      </c>
      <c r="C70" s="35" t="s">
        <v>2897</v>
      </c>
      <c r="D70" s="22" t="s">
        <v>678</v>
      </c>
      <c r="E70" s="35">
        <v>11</v>
      </c>
      <c r="F70" s="27" t="s">
        <v>681</v>
      </c>
      <c r="G70" s="35">
        <v>23</v>
      </c>
      <c r="H70" s="46"/>
      <c r="I70" s="35">
        <v>7</v>
      </c>
      <c r="J70" s="46"/>
      <c r="K70" s="35">
        <v>0.5</v>
      </c>
      <c r="L70" s="46"/>
      <c r="M70" s="164">
        <f t="shared" si="6"/>
        <v>24.916666666666668</v>
      </c>
      <c r="N70" s="164">
        <f t="shared" si="5"/>
        <v>7</v>
      </c>
      <c r="O70" s="164">
        <f t="shared" si="7"/>
        <v>42.61333333333333</v>
      </c>
      <c r="P70" s="164">
        <f t="shared" si="8"/>
        <v>74.53</v>
      </c>
      <c r="Q70" s="98"/>
      <c r="R70" s="164">
        <v>74.53</v>
      </c>
      <c r="S70" s="46">
        <v>56</v>
      </c>
      <c r="T70" s="46" t="s">
        <v>3252</v>
      </c>
    </row>
    <row r="71" spans="1:20" ht="31.5">
      <c r="A71" s="168">
        <v>67</v>
      </c>
      <c r="B71" s="22" t="s">
        <v>3245</v>
      </c>
      <c r="C71" s="35" t="s">
        <v>2894</v>
      </c>
      <c r="D71" s="22" t="s">
        <v>678</v>
      </c>
      <c r="E71" s="35">
        <v>9</v>
      </c>
      <c r="F71" s="27" t="s">
        <v>679</v>
      </c>
      <c r="G71" s="35">
        <v>19.5</v>
      </c>
      <c r="H71" s="46"/>
      <c r="I71" s="35">
        <v>8</v>
      </c>
      <c r="J71" s="46"/>
      <c r="K71" s="35">
        <v>0.38</v>
      </c>
      <c r="L71" s="46"/>
      <c r="M71" s="164">
        <f t="shared" si="6"/>
        <v>21.125</v>
      </c>
      <c r="N71" s="164">
        <f t="shared" si="5"/>
        <v>8</v>
      </c>
      <c r="O71" s="164">
        <f t="shared" si="7"/>
        <v>45.333333333333336</v>
      </c>
      <c r="P71" s="164">
        <f t="shared" si="8"/>
        <v>74.458333333333343</v>
      </c>
      <c r="Q71" s="98"/>
      <c r="R71" s="164">
        <v>74.458333333333343</v>
      </c>
      <c r="S71" s="46">
        <v>56</v>
      </c>
      <c r="T71" s="46" t="s">
        <v>3252</v>
      </c>
    </row>
    <row r="72" spans="1:20" ht="31.5">
      <c r="A72" s="168">
        <v>68</v>
      </c>
      <c r="B72" s="22" t="s">
        <v>173</v>
      </c>
      <c r="C72" s="35" t="s">
        <v>2839</v>
      </c>
      <c r="D72" s="22" t="s">
        <v>2236</v>
      </c>
      <c r="E72" s="35">
        <v>11</v>
      </c>
      <c r="F72" s="27" t="s">
        <v>137</v>
      </c>
      <c r="G72" s="35">
        <v>17</v>
      </c>
      <c r="H72" s="46"/>
      <c r="I72" s="35">
        <v>9</v>
      </c>
      <c r="J72" s="46"/>
      <c r="K72" s="35">
        <v>0.31</v>
      </c>
      <c r="L72" s="46"/>
      <c r="M72" s="164">
        <f t="shared" si="6"/>
        <v>18.416666666666668</v>
      </c>
      <c r="N72" s="164">
        <f t="shared" si="5"/>
        <v>9</v>
      </c>
      <c r="O72" s="164">
        <f t="shared" si="7"/>
        <v>46.92</v>
      </c>
      <c r="P72" s="164">
        <f t="shared" si="8"/>
        <v>74.336666666666673</v>
      </c>
      <c r="Q72" s="98"/>
      <c r="R72" s="164">
        <v>74.336666666666673</v>
      </c>
      <c r="S72" s="46">
        <v>57</v>
      </c>
      <c r="T72" s="46" t="s">
        <v>3252</v>
      </c>
    </row>
    <row r="73" spans="1:20" ht="31.5">
      <c r="A73" s="168">
        <v>69</v>
      </c>
      <c r="B73" s="41" t="s">
        <v>400</v>
      </c>
      <c r="C73" s="177" t="s">
        <v>2868</v>
      </c>
      <c r="D73" s="22" t="s">
        <v>3152</v>
      </c>
      <c r="E73" s="35">
        <v>9</v>
      </c>
      <c r="F73" s="27" t="s">
        <v>384</v>
      </c>
      <c r="G73" s="35">
        <v>31.5</v>
      </c>
      <c r="H73" s="46"/>
      <c r="I73" s="35">
        <v>9</v>
      </c>
      <c r="J73" s="46"/>
      <c r="K73" s="156">
        <v>1.01</v>
      </c>
      <c r="L73" s="46"/>
      <c r="M73" s="164">
        <f t="shared" si="6"/>
        <v>34.125</v>
      </c>
      <c r="N73" s="164">
        <f t="shared" si="5"/>
        <v>9</v>
      </c>
      <c r="O73" s="164">
        <f t="shared" si="7"/>
        <v>31.053333333333331</v>
      </c>
      <c r="P73" s="164">
        <f t="shared" si="8"/>
        <v>74.178333333333327</v>
      </c>
      <c r="Q73" s="98"/>
      <c r="R73" s="164">
        <v>74.178333333333327</v>
      </c>
      <c r="S73" s="46">
        <v>58</v>
      </c>
      <c r="T73" s="46" t="s">
        <v>3252</v>
      </c>
    </row>
    <row r="74" spans="1:20" ht="31.5">
      <c r="A74" s="168">
        <v>70</v>
      </c>
      <c r="B74" s="22" t="s">
        <v>952</v>
      </c>
      <c r="C74" s="35" t="s">
        <v>2929</v>
      </c>
      <c r="D74" s="22" t="s">
        <v>3031</v>
      </c>
      <c r="E74" s="35">
        <v>11</v>
      </c>
      <c r="F74" s="140" t="s">
        <v>2448</v>
      </c>
      <c r="G74" s="35">
        <v>19.5</v>
      </c>
      <c r="H74" s="46"/>
      <c r="I74" s="35">
        <v>9.5</v>
      </c>
      <c r="J74" s="46"/>
      <c r="K74" s="35">
        <v>0.46</v>
      </c>
      <c r="L74" s="46"/>
      <c r="M74" s="164">
        <f t="shared" si="6"/>
        <v>21.125</v>
      </c>
      <c r="N74" s="164">
        <f t="shared" si="5"/>
        <v>9.5</v>
      </c>
      <c r="O74" s="164">
        <f t="shared" si="7"/>
        <v>43.52</v>
      </c>
      <c r="P74" s="164">
        <f t="shared" si="8"/>
        <v>74.14500000000001</v>
      </c>
      <c r="Q74" s="98"/>
      <c r="R74" s="164">
        <v>74.14500000000001</v>
      </c>
      <c r="S74" s="46">
        <v>59</v>
      </c>
      <c r="T74" s="46" t="s">
        <v>3252</v>
      </c>
    </row>
    <row r="75" spans="1:20" ht="31.5">
      <c r="A75" s="168">
        <v>71</v>
      </c>
      <c r="B75" s="22" t="s">
        <v>621</v>
      </c>
      <c r="C75" s="35" t="s">
        <v>2883</v>
      </c>
      <c r="D75" s="22" t="s">
        <v>440</v>
      </c>
      <c r="E75" s="35">
        <v>9</v>
      </c>
      <c r="F75" s="27" t="s">
        <v>557</v>
      </c>
      <c r="G75" s="35">
        <v>16</v>
      </c>
      <c r="H75" s="46"/>
      <c r="I75" s="35">
        <v>10</v>
      </c>
      <c r="J75" s="46"/>
      <c r="K75" s="35">
        <v>0.32</v>
      </c>
      <c r="L75" s="46"/>
      <c r="M75" s="164">
        <f t="shared" si="6"/>
        <v>17.333333333333332</v>
      </c>
      <c r="N75" s="164">
        <f t="shared" si="5"/>
        <v>10</v>
      </c>
      <c r="O75" s="164">
        <f t="shared" si="7"/>
        <v>46.693333333333335</v>
      </c>
      <c r="P75" s="164">
        <f t="shared" si="8"/>
        <v>74.026666666666671</v>
      </c>
      <c r="Q75" s="98"/>
      <c r="R75" s="164">
        <v>74.026666666666671</v>
      </c>
      <c r="S75" s="46">
        <v>60</v>
      </c>
      <c r="T75" s="46" t="s">
        <v>3252</v>
      </c>
    </row>
    <row r="76" spans="1:20" ht="31.5">
      <c r="A76" s="168">
        <v>72</v>
      </c>
      <c r="B76" s="22" t="s">
        <v>736</v>
      </c>
      <c r="C76" s="43" t="s">
        <v>2903</v>
      </c>
      <c r="D76" s="41" t="s">
        <v>641</v>
      </c>
      <c r="E76" s="35">
        <v>11</v>
      </c>
      <c r="F76" s="152" t="s">
        <v>1465</v>
      </c>
      <c r="G76" s="35">
        <v>22</v>
      </c>
      <c r="H76" s="46"/>
      <c r="I76" s="35">
        <v>8.6999999999999993</v>
      </c>
      <c r="J76" s="46"/>
      <c r="K76" s="35">
        <v>0.55000000000000004</v>
      </c>
      <c r="L76" s="46"/>
      <c r="M76" s="164">
        <f t="shared" si="6"/>
        <v>23.833333333333332</v>
      </c>
      <c r="N76" s="164">
        <f t="shared" si="5"/>
        <v>8.6999999999999993</v>
      </c>
      <c r="O76" s="164">
        <f t="shared" si="7"/>
        <v>41.48</v>
      </c>
      <c r="P76" s="164">
        <f t="shared" si="8"/>
        <v>74.013333333333321</v>
      </c>
      <c r="Q76" s="98"/>
      <c r="R76" s="164">
        <v>74.013333333333321</v>
      </c>
      <c r="S76" s="46">
        <v>60</v>
      </c>
      <c r="T76" s="46" t="s">
        <v>3252</v>
      </c>
    </row>
    <row r="77" spans="1:20" ht="31.5">
      <c r="A77" s="168">
        <v>73</v>
      </c>
      <c r="B77" s="22" t="s">
        <v>382</v>
      </c>
      <c r="C77" s="35" t="s">
        <v>2867</v>
      </c>
      <c r="D77" s="22" t="s">
        <v>336</v>
      </c>
      <c r="E77" s="35">
        <v>11</v>
      </c>
      <c r="F77" s="127" t="s">
        <v>337</v>
      </c>
      <c r="G77" s="35">
        <v>34.5</v>
      </c>
      <c r="H77" s="46"/>
      <c r="I77" s="35">
        <v>9.8000000000000007</v>
      </c>
      <c r="J77" s="46"/>
      <c r="K77" s="35">
        <v>1.2</v>
      </c>
      <c r="L77" s="46"/>
      <c r="M77" s="164">
        <f t="shared" si="6"/>
        <v>37.375</v>
      </c>
      <c r="N77" s="164">
        <f t="shared" si="5"/>
        <v>9.8000000000000007</v>
      </c>
      <c r="O77" s="164">
        <f t="shared" si="7"/>
        <v>26.746666666666666</v>
      </c>
      <c r="P77" s="164">
        <f t="shared" si="8"/>
        <v>73.921666666666667</v>
      </c>
      <c r="Q77" s="98"/>
      <c r="R77" s="164">
        <v>73.921666666666667</v>
      </c>
      <c r="S77" s="46">
        <v>61</v>
      </c>
      <c r="T77" s="46" t="s">
        <v>3252</v>
      </c>
    </row>
    <row r="78" spans="1:20" ht="31.5">
      <c r="A78" s="168">
        <v>74</v>
      </c>
      <c r="B78" s="22" t="s">
        <v>3246</v>
      </c>
      <c r="C78" s="35" t="s">
        <v>2899</v>
      </c>
      <c r="D78" s="22" t="s">
        <v>678</v>
      </c>
      <c r="E78" s="35">
        <v>11</v>
      </c>
      <c r="F78" s="127" t="s">
        <v>681</v>
      </c>
      <c r="G78" s="35">
        <v>23</v>
      </c>
      <c r="H78" s="46"/>
      <c r="I78" s="35">
        <v>7</v>
      </c>
      <c r="J78" s="46"/>
      <c r="K78" s="35">
        <v>0.53</v>
      </c>
      <c r="L78" s="46"/>
      <c r="M78" s="164">
        <f t="shared" si="6"/>
        <v>24.916666666666668</v>
      </c>
      <c r="N78" s="164">
        <f t="shared" si="5"/>
        <v>7</v>
      </c>
      <c r="O78" s="164">
        <f t="shared" si="7"/>
        <v>41.93333333333333</v>
      </c>
      <c r="P78" s="164">
        <f t="shared" si="8"/>
        <v>73.849999999999994</v>
      </c>
      <c r="Q78" s="98"/>
      <c r="R78" s="164">
        <v>73.849999999999994</v>
      </c>
      <c r="S78" s="46">
        <v>61</v>
      </c>
      <c r="T78" s="46" t="s">
        <v>3252</v>
      </c>
    </row>
    <row r="79" spans="1:20" ht="31.5">
      <c r="A79" s="168">
        <v>75</v>
      </c>
      <c r="B79" s="41" t="s">
        <v>3077</v>
      </c>
      <c r="C79" s="35" t="s">
        <v>3078</v>
      </c>
      <c r="D79" s="22" t="s">
        <v>440</v>
      </c>
      <c r="E79" s="35">
        <v>9</v>
      </c>
      <c r="F79" s="27" t="s">
        <v>475</v>
      </c>
      <c r="G79" s="35">
        <v>16.5</v>
      </c>
      <c r="H79" s="46"/>
      <c r="I79" s="35">
        <v>10</v>
      </c>
      <c r="J79" s="46"/>
      <c r="K79" s="35">
        <v>0.36</v>
      </c>
      <c r="L79" s="46"/>
      <c r="M79" s="164">
        <f t="shared" si="6"/>
        <v>17.875</v>
      </c>
      <c r="N79" s="164">
        <f t="shared" si="5"/>
        <v>10</v>
      </c>
      <c r="O79" s="164">
        <f t="shared" si="7"/>
        <v>45.786666666666669</v>
      </c>
      <c r="P79" s="164">
        <f t="shared" si="8"/>
        <v>73.661666666666662</v>
      </c>
      <c r="Q79" s="98"/>
      <c r="R79" s="164">
        <v>73.661666666666662</v>
      </c>
      <c r="S79" s="46">
        <v>62</v>
      </c>
      <c r="T79" s="46" t="s">
        <v>3252</v>
      </c>
    </row>
    <row r="80" spans="1:20" ht="31.5">
      <c r="A80" s="168">
        <v>76</v>
      </c>
      <c r="B80" s="41" t="s">
        <v>3247</v>
      </c>
      <c r="C80" s="35" t="s">
        <v>2895</v>
      </c>
      <c r="D80" s="22" t="s">
        <v>678</v>
      </c>
      <c r="E80" s="35">
        <v>10</v>
      </c>
      <c r="F80" s="27" t="s">
        <v>679</v>
      </c>
      <c r="G80" s="35">
        <v>22.5</v>
      </c>
      <c r="H80" s="46"/>
      <c r="I80" s="35">
        <v>6</v>
      </c>
      <c r="J80" s="46"/>
      <c r="K80" s="35">
        <v>0.48</v>
      </c>
      <c r="L80" s="46"/>
      <c r="M80" s="164">
        <f t="shared" si="6"/>
        <v>24.375</v>
      </c>
      <c r="N80" s="164">
        <f t="shared" si="5"/>
        <v>6</v>
      </c>
      <c r="O80" s="164">
        <f t="shared" si="7"/>
        <v>43.06666666666667</v>
      </c>
      <c r="P80" s="164">
        <f t="shared" si="8"/>
        <v>73.441666666666663</v>
      </c>
      <c r="Q80" s="98"/>
      <c r="R80" s="164">
        <v>73.441666666666663</v>
      </c>
      <c r="S80" s="46">
        <v>63</v>
      </c>
      <c r="T80" s="46" t="s">
        <v>3252</v>
      </c>
    </row>
    <row r="81" spans="1:20" ht="31.5">
      <c r="A81" s="168">
        <v>77</v>
      </c>
      <c r="B81" s="41" t="s">
        <v>3060</v>
      </c>
      <c r="C81" s="35" t="s">
        <v>3061</v>
      </c>
      <c r="D81" s="22" t="s">
        <v>2275</v>
      </c>
      <c r="E81" s="35">
        <v>9</v>
      </c>
      <c r="F81" s="174" t="s">
        <v>1840</v>
      </c>
      <c r="G81" s="35">
        <v>19</v>
      </c>
      <c r="H81" s="46"/>
      <c r="I81" s="35">
        <v>7.5</v>
      </c>
      <c r="J81" s="46"/>
      <c r="K81" s="35">
        <v>0.38</v>
      </c>
      <c r="L81" s="46"/>
      <c r="M81" s="164">
        <f t="shared" si="6"/>
        <v>20.583333333333332</v>
      </c>
      <c r="N81" s="164">
        <f t="shared" si="5"/>
        <v>7.5</v>
      </c>
      <c r="O81" s="164">
        <f t="shared" si="7"/>
        <v>45.333333333333336</v>
      </c>
      <c r="P81" s="164">
        <f t="shared" si="8"/>
        <v>73.416666666666671</v>
      </c>
      <c r="Q81" s="98"/>
      <c r="R81" s="164">
        <v>73.416666666666671</v>
      </c>
      <c r="S81" s="46">
        <v>63</v>
      </c>
      <c r="T81" s="46" t="s">
        <v>3252</v>
      </c>
    </row>
    <row r="82" spans="1:20" ht="31.5">
      <c r="A82" s="168">
        <v>78</v>
      </c>
      <c r="B82" s="41" t="s">
        <v>3064</v>
      </c>
      <c r="C82" s="35" t="s">
        <v>3065</v>
      </c>
      <c r="D82" s="22" t="s">
        <v>2275</v>
      </c>
      <c r="E82" s="35">
        <v>9</v>
      </c>
      <c r="F82" s="174" t="s">
        <v>1840</v>
      </c>
      <c r="G82" s="35">
        <v>19</v>
      </c>
      <c r="H82" s="46"/>
      <c r="I82" s="35">
        <v>8.5</v>
      </c>
      <c r="J82" s="46"/>
      <c r="K82" s="35">
        <v>0.43</v>
      </c>
      <c r="L82" s="46"/>
      <c r="M82" s="164">
        <f t="shared" si="6"/>
        <v>20.583333333333332</v>
      </c>
      <c r="N82" s="164">
        <f t="shared" si="5"/>
        <v>8.5</v>
      </c>
      <c r="O82" s="164">
        <f t="shared" si="7"/>
        <v>44.2</v>
      </c>
      <c r="P82" s="164">
        <f t="shared" si="8"/>
        <v>73.283333333333331</v>
      </c>
      <c r="Q82" s="98"/>
      <c r="R82" s="164">
        <v>73.283333333333331</v>
      </c>
      <c r="S82" s="46">
        <v>64</v>
      </c>
      <c r="T82" s="46" t="s">
        <v>3252</v>
      </c>
    </row>
    <row r="83" spans="1:20" ht="31.5">
      <c r="A83" s="168">
        <v>79</v>
      </c>
      <c r="B83" s="22" t="s">
        <v>438</v>
      </c>
      <c r="C83" s="35" t="s">
        <v>2824</v>
      </c>
      <c r="D83" s="22" t="s">
        <v>77</v>
      </c>
      <c r="E83" s="35">
        <v>9</v>
      </c>
      <c r="F83" s="175" t="s">
        <v>50</v>
      </c>
      <c r="G83" s="35">
        <v>29.5</v>
      </c>
      <c r="H83" s="46"/>
      <c r="I83" s="35">
        <v>9.8000000000000007</v>
      </c>
      <c r="J83" s="46"/>
      <c r="K83" s="35">
        <v>1</v>
      </c>
      <c r="L83" s="46"/>
      <c r="M83" s="164">
        <f t="shared" si="6"/>
        <v>31.958333333333332</v>
      </c>
      <c r="N83" s="164">
        <f t="shared" si="5"/>
        <v>9.8000000000000007</v>
      </c>
      <c r="O83" s="164">
        <f t="shared" si="7"/>
        <v>31.279999999999998</v>
      </c>
      <c r="P83" s="164">
        <f t="shared" si="8"/>
        <v>73.038333333333327</v>
      </c>
      <c r="Q83" s="98"/>
      <c r="R83" s="164">
        <v>73.038333333333327</v>
      </c>
      <c r="S83" s="46">
        <v>65</v>
      </c>
      <c r="T83" s="46" t="s">
        <v>3252</v>
      </c>
    </row>
    <row r="84" spans="1:20" ht="31.5">
      <c r="A84" s="168">
        <v>80</v>
      </c>
      <c r="B84" s="41" t="s">
        <v>3248</v>
      </c>
      <c r="C84" s="35" t="s">
        <v>2979</v>
      </c>
      <c r="D84" s="22" t="s">
        <v>1224</v>
      </c>
      <c r="E84" s="35">
        <v>9</v>
      </c>
      <c r="F84" s="27" t="s">
        <v>1231</v>
      </c>
      <c r="G84" s="35">
        <v>18.5</v>
      </c>
      <c r="H84" s="46"/>
      <c r="I84" s="35">
        <v>9.1999999999999993</v>
      </c>
      <c r="J84" s="46"/>
      <c r="K84" s="35">
        <v>0.45</v>
      </c>
      <c r="L84" s="46"/>
      <c r="M84" s="164">
        <f t="shared" si="6"/>
        <v>20.041666666666668</v>
      </c>
      <c r="N84" s="164">
        <f t="shared" si="5"/>
        <v>9.1999999999999993</v>
      </c>
      <c r="O84" s="164">
        <f t="shared" si="7"/>
        <v>43.74666666666667</v>
      </c>
      <c r="P84" s="164">
        <f t="shared" si="8"/>
        <v>72.988333333333344</v>
      </c>
      <c r="Q84" s="98"/>
      <c r="R84" s="164">
        <v>72.988333333333344</v>
      </c>
      <c r="S84" s="46">
        <v>65</v>
      </c>
      <c r="T84" s="46" t="s">
        <v>3252</v>
      </c>
    </row>
    <row r="85" spans="1:20" ht="31.5">
      <c r="A85" s="168">
        <v>81</v>
      </c>
      <c r="B85" s="22" t="s">
        <v>420</v>
      </c>
      <c r="C85" s="35" t="s">
        <v>2874</v>
      </c>
      <c r="D85" s="22" t="s">
        <v>408</v>
      </c>
      <c r="E85" s="35">
        <v>10</v>
      </c>
      <c r="F85" s="127" t="s">
        <v>412</v>
      </c>
      <c r="G85" s="35">
        <v>19</v>
      </c>
      <c r="H85" s="46"/>
      <c r="I85" s="35">
        <v>7.5</v>
      </c>
      <c r="J85" s="46"/>
      <c r="K85" s="35">
        <v>0.4</v>
      </c>
      <c r="L85" s="46"/>
      <c r="M85" s="164">
        <f t="shared" si="6"/>
        <v>20.583333333333332</v>
      </c>
      <c r="N85" s="164">
        <f t="shared" si="5"/>
        <v>7.5</v>
      </c>
      <c r="O85" s="164">
        <f t="shared" si="7"/>
        <v>44.88</v>
      </c>
      <c r="P85" s="164">
        <f t="shared" si="8"/>
        <v>72.963333333333338</v>
      </c>
      <c r="Q85" s="98"/>
      <c r="R85" s="164">
        <v>72.963333333333338</v>
      </c>
      <c r="S85" s="46">
        <v>65</v>
      </c>
      <c r="T85" s="46" t="s">
        <v>3252</v>
      </c>
    </row>
    <row r="86" spans="1:20" ht="31.5">
      <c r="A86" s="168">
        <v>82</v>
      </c>
      <c r="B86" s="41" t="s">
        <v>2837</v>
      </c>
      <c r="C86" s="35" t="s">
        <v>2838</v>
      </c>
      <c r="D86" s="22" t="s">
        <v>2236</v>
      </c>
      <c r="E86" s="35">
        <v>9</v>
      </c>
      <c r="F86" s="27" t="s">
        <v>163</v>
      </c>
      <c r="G86" s="35">
        <v>19</v>
      </c>
      <c r="H86" s="46"/>
      <c r="I86" s="35">
        <v>8</v>
      </c>
      <c r="J86" s="46"/>
      <c r="K86" s="35">
        <v>0.43</v>
      </c>
      <c r="L86" s="46"/>
      <c r="M86" s="164">
        <f t="shared" si="6"/>
        <v>20.583333333333332</v>
      </c>
      <c r="N86" s="164">
        <f t="shared" si="5"/>
        <v>8</v>
      </c>
      <c r="O86" s="164">
        <f t="shared" si="7"/>
        <v>44.2</v>
      </c>
      <c r="P86" s="164">
        <f t="shared" si="8"/>
        <v>72.783333333333331</v>
      </c>
      <c r="Q86" s="98"/>
      <c r="R86" s="164">
        <v>72.783333333333331</v>
      </c>
      <c r="S86" s="46">
        <v>66</v>
      </c>
      <c r="T86" s="46" t="s">
        <v>3252</v>
      </c>
    </row>
    <row r="87" spans="1:20" ht="31.5">
      <c r="A87" s="168">
        <v>83</v>
      </c>
      <c r="B87" s="22" t="s">
        <v>373</v>
      </c>
      <c r="C87" s="35" t="s">
        <v>2863</v>
      </c>
      <c r="D87" s="22" t="s">
        <v>336</v>
      </c>
      <c r="E87" s="35">
        <v>9</v>
      </c>
      <c r="F87" s="27" t="s">
        <v>374</v>
      </c>
      <c r="G87" s="60">
        <v>31</v>
      </c>
      <c r="H87" s="46"/>
      <c r="I87" s="60">
        <v>10</v>
      </c>
      <c r="J87" s="46"/>
      <c r="K87" s="60">
        <v>1.1000000000000001</v>
      </c>
      <c r="L87" s="46"/>
      <c r="M87" s="164">
        <f t="shared" si="6"/>
        <v>33.583333333333336</v>
      </c>
      <c r="N87" s="164">
        <f t="shared" si="5"/>
        <v>10</v>
      </c>
      <c r="O87" s="164">
        <f t="shared" si="7"/>
        <v>29.013333333333332</v>
      </c>
      <c r="P87" s="164">
        <f t="shared" si="8"/>
        <v>72.596666666666664</v>
      </c>
      <c r="Q87" s="98"/>
      <c r="R87" s="164">
        <v>72.596666666666664</v>
      </c>
      <c r="S87" s="46">
        <v>67</v>
      </c>
      <c r="T87" s="46" t="s">
        <v>3252</v>
      </c>
    </row>
    <row r="88" spans="1:20" ht="31.5">
      <c r="A88" s="168">
        <v>84</v>
      </c>
      <c r="B88" s="22" t="s">
        <v>3249</v>
      </c>
      <c r="C88" s="35" t="s">
        <v>2982</v>
      </c>
      <c r="D88" s="22" t="s">
        <v>1224</v>
      </c>
      <c r="E88" s="35">
        <v>10</v>
      </c>
      <c r="F88" s="127" t="s">
        <v>1231</v>
      </c>
      <c r="G88" s="35">
        <v>16.5</v>
      </c>
      <c r="H88" s="46"/>
      <c r="I88" s="35">
        <v>9.1</v>
      </c>
      <c r="J88" s="46"/>
      <c r="K88" s="35">
        <v>0.37</v>
      </c>
      <c r="L88" s="46"/>
      <c r="M88" s="164">
        <f t="shared" si="6"/>
        <v>17.875</v>
      </c>
      <c r="N88" s="164">
        <f t="shared" si="5"/>
        <v>9.1</v>
      </c>
      <c r="O88" s="164">
        <f t="shared" si="7"/>
        <v>45.559999999999995</v>
      </c>
      <c r="P88" s="164">
        <f t="shared" si="8"/>
        <v>72.534999999999997</v>
      </c>
      <c r="Q88" s="98"/>
      <c r="R88" s="164">
        <v>72.534999999999997</v>
      </c>
      <c r="S88" s="46">
        <v>68</v>
      </c>
      <c r="T88" s="46" t="s">
        <v>3252</v>
      </c>
    </row>
    <row r="89" spans="1:20" ht="31.5">
      <c r="A89" s="168">
        <v>85</v>
      </c>
      <c r="B89" s="41" t="s">
        <v>616</v>
      </c>
      <c r="C89" s="35" t="s">
        <v>2879</v>
      </c>
      <c r="D89" s="22" t="s">
        <v>440</v>
      </c>
      <c r="E89" s="35">
        <v>9</v>
      </c>
      <c r="F89" s="27" t="s">
        <v>557</v>
      </c>
      <c r="G89" s="35">
        <v>16</v>
      </c>
      <c r="H89" s="46"/>
      <c r="I89" s="166">
        <v>10</v>
      </c>
      <c r="J89" s="46"/>
      <c r="K89" s="163">
        <v>0.39</v>
      </c>
      <c r="L89" s="46"/>
      <c r="M89" s="164">
        <f t="shared" si="6"/>
        <v>17.333333333333332</v>
      </c>
      <c r="N89" s="164">
        <f t="shared" si="5"/>
        <v>10</v>
      </c>
      <c r="O89" s="164">
        <f t="shared" si="7"/>
        <v>45.106666666666662</v>
      </c>
      <c r="P89" s="164">
        <f t="shared" si="8"/>
        <v>72.44</v>
      </c>
      <c r="Q89" s="98"/>
      <c r="R89" s="164">
        <v>72.44</v>
      </c>
      <c r="S89" s="46">
        <v>69</v>
      </c>
      <c r="T89" s="46" t="s">
        <v>3252</v>
      </c>
    </row>
    <row r="90" spans="1:20" ht="31.5">
      <c r="A90" s="168">
        <v>86</v>
      </c>
      <c r="B90" s="41" t="s">
        <v>3097</v>
      </c>
      <c r="C90" s="35" t="s">
        <v>3098</v>
      </c>
      <c r="D90" s="22" t="s">
        <v>3208</v>
      </c>
      <c r="E90" s="35">
        <v>9</v>
      </c>
      <c r="F90" s="27" t="s">
        <v>1442</v>
      </c>
      <c r="G90" s="35">
        <v>18.5</v>
      </c>
      <c r="H90" s="46"/>
      <c r="I90" s="35">
        <v>9</v>
      </c>
      <c r="J90" s="46"/>
      <c r="K90" s="35">
        <v>0.48</v>
      </c>
      <c r="L90" s="46"/>
      <c r="M90" s="164">
        <f t="shared" si="6"/>
        <v>20.041666666666668</v>
      </c>
      <c r="N90" s="164">
        <f t="shared" si="5"/>
        <v>9</v>
      </c>
      <c r="O90" s="164">
        <f t="shared" si="7"/>
        <v>43.06666666666667</v>
      </c>
      <c r="P90" s="164">
        <f t="shared" si="8"/>
        <v>72.108333333333334</v>
      </c>
      <c r="Q90" s="98"/>
      <c r="R90" s="164">
        <v>72.108333333333334</v>
      </c>
      <c r="S90" s="46">
        <v>70</v>
      </c>
      <c r="T90" s="46" t="s">
        <v>3252</v>
      </c>
    </row>
    <row r="91" spans="1:20" ht="31.5">
      <c r="A91" s="168">
        <v>87</v>
      </c>
      <c r="B91" s="22" t="s">
        <v>1328</v>
      </c>
      <c r="C91" s="35" t="s">
        <v>2995</v>
      </c>
      <c r="D91" s="22" t="s">
        <v>3158</v>
      </c>
      <c r="E91" s="35">
        <v>9</v>
      </c>
      <c r="F91" s="27" t="s">
        <v>1315</v>
      </c>
      <c r="G91" s="35">
        <v>22</v>
      </c>
      <c r="H91" s="46"/>
      <c r="I91" s="35">
        <v>7</v>
      </c>
      <c r="J91" s="46"/>
      <c r="K91" s="35">
        <v>0.56999999999999995</v>
      </c>
      <c r="L91" s="46"/>
      <c r="M91" s="164">
        <f t="shared" si="6"/>
        <v>23.833333333333332</v>
      </c>
      <c r="N91" s="164">
        <f t="shared" si="5"/>
        <v>7</v>
      </c>
      <c r="O91" s="164">
        <f t="shared" si="7"/>
        <v>41.026666666666671</v>
      </c>
      <c r="P91" s="164">
        <f t="shared" si="8"/>
        <v>71.86</v>
      </c>
      <c r="Q91" s="98"/>
      <c r="R91" s="164">
        <v>71.86</v>
      </c>
      <c r="S91" s="46">
        <v>71</v>
      </c>
      <c r="T91" s="46" t="s">
        <v>3252</v>
      </c>
    </row>
    <row r="92" spans="1:20" ht="31.5">
      <c r="A92" s="168">
        <v>88</v>
      </c>
      <c r="B92" s="41" t="s">
        <v>3037</v>
      </c>
      <c r="C92" s="35" t="s">
        <v>3038</v>
      </c>
      <c r="D92" s="22" t="s">
        <v>3036</v>
      </c>
      <c r="E92" s="35">
        <v>10</v>
      </c>
      <c r="F92" s="174" t="s">
        <v>1840</v>
      </c>
      <c r="G92" s="35">
        <v>17</v>
      </c>
      <c r="H92" s="46"/>
      <c r="I92" s="35">
        <v>8.5</v>
      </c>
      <c r="J92" s="46"/>
      <c r="K92" s="35">
        <v>0.4</v>
      </c>
      <c r="L92" s="46"/>
      <c r="M92" s="164">
        <f t="shared" si="6"/>
        <v>18.416666666666668</v>
      </c>
      <c r="N92" s="164">
        <f t="shared" si="5"/>
        <v>8.5</v>
      </c>
      <c r="O92" s="164">
        <f t="shared" si="7"/>
        <v>44.88</v>
      </c>
      <c r="P92" s="164">
        <f t="shared" si="8"/>
        <v>71.796666666666667</v>
      </c>
      <c r="Q92" s="98"/>
      <c r="R92" s="164">
        <v>71.796666666666667</v>
      </c>
      <c r="S92" s="46">
        <v>72</v>
      </c>
      <c r="T92" s="46" t="s">
        <v>3252</v>
      </c>
    </row>
    <row r="93" spans="1:20" ht="31.5">
      <c r="A93" s="168">
        <v>89</v>
      </c>
      <c r="B93" s="171" t="s">
        <v>64</v>
      </c>
      <c r="C93" s="178" t="s">
        <v>2828</v>
      </c>
      <c r="D93" s="171" t="s">
        <v>3207</v>
      </c>
      <c r="E93" s="35">
        <v>9</v>
      </c>
      <c r="F93" s="175" t="s">
        <v>50</v>
      </c>
      <c r="G93" s="35">
        <v>29</v>
      </c>
      <c r="H93" s="46"/>
      <c r="I93" s="35">
        <v>9.6</v>
      </c>
      <c r="J93" s="46"/>
      <c r="K93" s="35">
        <v>1.03</v>
      </c>
      <c r="L93" s="46"/>
      <c r="M93" s="164">
        <f t="shared" si="6"/>
        <v>31.416666666666668</v>
      </c>
      <c r="N93" s="164">
        <f t="shared" si="5"/>
        <v>9.6</v>
      </c>
      <c r="O93" s="164">
        <f t="shared" si="7"/>
        <v>30.599999999999998</v>
      </c>
      <c r="P93" s="164">
        <f t="shared" si="8"/>
        <v>71.61666666666666</v>
      </c>
      <c r="Q93" s="98"/>
      <c r="R93" s="164">
        <v>71.61666666666666</v>
      </c>
      <c r="S93" s="46">
        <v>73</v>
      </c>
      <c r="T93" s="46" t="s">
        <v>3252</v>
      </c>
    </row>
    <row r="94" spans="1:20" ht="31.5">
      <c r="A94" s="168">
        <v>90</v>
      </c>
      <c r="B94" s="22" t="s">
        <v>174</v>
      </c>
      <c r="C94" s="35" t="s">
        <v>2840</v>
      </c>
      <c r="D94" s="22" t="s">
        <v>2236</v>
      </c>
      <c r="E94" s="35">
        <v>11</v>
      </c>
      <c r="F94" s="27" t="s">
        <v>137</v>
      </c>
      <c r="G94" s="35">
        <v>15</v>
      </c>
      <c r="H94" s="46"/>
      <c r="I94" s="35">
        <v>9</v>
      </c>
      <c r="J94" s="46"/>
      <c r="K94" s="35">
        <v>0.36</v>
      </c>
      <c r="L94" s="46"/>
      <c r="M94" s="164">
        <f t="shared" si="6"/>
        <v>16.25</v>
      </c>
      <c r="N94" s="164">
        <f t="shared" si="5"/>
        <v>9</v>
      </c>
      <c r="O94" s="164">
        <f t="shared" si="7"/>
        <v>45.786666666666669</v>
      </c>
      <c r="P94" s="164">
        <f t="shared" si="8"/>
        <v>71.036666666666662</v>
      </c>
      <c r="Q94" s="98"/>
      <c r="R94" s="164">
        <v>71.036666666666662</v>
      </c>
      <c r="S94" s="46">
        <v>74</v>
      </c>
      <c r="T94" s="46" t="s">
        <v>3252</v>
      </c>
    </row>
    <row r="95" spans="1:20" ht="31.5">
      <c r="A95" s="168">
        <v>91</v>
      </c>
      <c r="B95" s="41" t="s">
        <v>3066</v>
      </c>
      <c r="C95" s="35" t="s">
        <v>3067</v>
      </c>
      <c r="D95" s="22" t="s">
        <v>440</v>
      </c>
      <c r="E95" s="35">
        <v>9</v>
      </c>
      <c r="F95" s="27" t="s">
        <v>557</v>
      </c>
      <c r="G95" s="35">
        <v>16.5</v>
      </c>
      <c r="H95" s="46"/>
      <c r="I95" s="35">
        <v>10</v>
      </c>
      <c r="J95" s="46"/>
      <c r="K95" s="35">
        <v>0.49</v>
      </c>
      <c r="L95" s="46"/>
      <c r="M95" s="164">
        <f t="shared" si="6"/>
        <v>17.875</v>
      </c>
      <c r="N95" s="164">
        <f t="shared" si="5"/>
        <v>10</v>
      </c>
      <c r="O95" s="164">
        <f t="shared" si="7"/>
        <v>42.84</v>
      </c>
      <c r="P95" s="164">
        <f t="shared" si="8"/>
        <v>70.715000000000003</v>
      </c>
      <c r="Q95" s="98"/>
      <c r="R95" s="164">
        <v>70.715000000000003</v>
      </c>
      <c r="S95" s="46">
        <v>75</v>
      </c>
      <c r="T95" s="46" t="s">
        <v>3252</v>
      </c>
    </row>
    <row r="96" spans="1:20" ht="31.5">
      <c r="A96" s="168">
        <v>92</v>
      </c>
      <c r="B96" s="41" t="s">
        <v>631</v>
      </c>
      <c r="C96" s="35" t="s">
        <v>2888</v>
      </c>
      <c r="D96" s="22" t="s">
        <v>440</v>
      </c>
      <c r="E96" s="35">
        <v>10</v>
      </c>
      <c r="F96" s="27" t="s">
        <v>587</v>
      </c>
      <c r="G96" s="35">
        <v>17</v>
      </c>
      <c r="H96" s="46"/>
      <c r="I96" s="35">
        <v>10</v>
      </c>
      <c r="J96" s="46"/>
      <c r="K96" s="35">
        <v>0.52</v>
      </c>
      <c r="L96" s="46"/>
      <c r="M96" s="164">
        <f t="shared" si="6"/>
        <v>18.416666666666668</v>
      </c>
      <c r="N96" s="164">
        <f t="shared" si="5"/>
        <v>10</v>
      </c>
      <c r="O96" s="164">
        <f t="shared" si="7"/>
        <v>42.16</v>
      </c>
      <c r="P96" s="164">
        <f t="shared" si="8"/>
        <v>70.576666666666668</v>
      </c>
      <c r="Q96" s="98"/>
      <c r="R96" s="164">
        <v>70.576666666666668</v>
      </c>
      <c r="S96" s="46">
        <v>76</v>
      </c>
      <c r="T96" s="46" t="s">
        <v>3252</v>
      </c>
    </row>
    <row r="97" spans="1:20" ht="31.5">
      <c r="A97" s="168">
        <v>93</v>
      </c>
      <c r="B97" s="22" t="s">
        <v>777</v>
      </c>
      <c r="C97" s="35" t="s">
        <v>2908</v>
      </c>
      <c r="D97" s="22" t="s">
        <v>769</v>
      </c>
      <c r="E97" s="35">
        <v>9</v>
      </c>
      <c r="F97" s="127" t="s">
        <v>770</v>
      </c>
      <c r="G97" s="35">
        <v>29</v>
      </c>
      <c r="H97" s="46"/>
      <c r="I97" s="46">
        <v>9</v>
      </c>
      <c r="J97" s="46"/>
      <c r="K97" s="166">
        <v>1.06</v>
      </c>
      <c r="L97" s="46"/>
      <c r="M97" s="164">
        <f t="shared" si="6"/>
        <v>31.416666666666668</v>
      </c>
      <c r="N97" s="164">
        <f t="shared" si="5"/>
        <v>9</v>
      </c>
      <c r="O97" s="164">
        <f t="shared" si="7"/>
        <v>29.919999999999998</v>
      </c>
      <c r="P97" s="164">
        <f t="shared" si="8"/>
        <v>70.336666666666673</v>
      </c>
      <c r="Q97" s="98"/>
      <c r="R97" s="164">
        <v>70.336666666666673</v>
      </c>
      <c r="S97" s="46">
        <v>77</v>
      </c>
      <c r="T97" s="46" t="s">
        <v>3252</v>
      </c>
    </row>
    <row r="98" spans="1:20" ht="31.5">
      <c r="A98" s="168">
        <v>94</v>
      </c>
      <c r="B98" s="22" t="s">
        <v>72</v>
      </c>
      <c r="C98" s="35" t="s">
        <v>2816</v>
      </c>
      <c r="D98" s="22" t="s">
        <v>73</v>
      </c>
      <c r="E98" s="35">
        <v>11</v>
      </c>
      <c r="F98" s="27" t="s">
        <v>36</v>
      </c>
      <c r="G98" s="35">
        <v>34</v>
      </c>
      <c r="H98" s="46"/>
      <c r="I98" s="35">
        <v>8.3000000000000007</v>
      </c>
      <c r="J98" s="46"/>
      <c r="K98" s="35">
        <v>1.27</v>
      </c>
      <c r="L98" s="46"/>
      <c r="M98" s="164">
        <f t="shared" si="6"/>
        <v>36.833333333333336</v>
      </c>
      <c r="N98" s="164">
        <f t="shared" si="5"/>
        <v>8.3000000000000007</v>
      </c>
      <c r="O98" s="164">
        <f t="shared" si="7"/>
        <v>25.16</v>
      </c>
      <c r="P98" s="164">
        <f t="shared" si="8"/>
        <v>70.293333333333337</v>
      </c>
      <c r="Q98" s="98"/>
      <c r="R98" s="164">
        <v>70.293333333333337</v>
      </c>
      <c r="S98" s="46">
        <v>77</v>
      </c>
      <c r="T98" s="46" t="s">
        <v>3252</v>
      </c>
    </row>
    <row r="99" spans="1:20" ht="31.5">
      <c r="A99" s="168">
        <v>95</v>
      </c>
      <c r="B99" s="182" t="s">
        <v>632</v>
      </c>
      <c r="C99" s="35" t="s">
        <v>2889</v>
      </c>
      <c r="D99" s="22" t="s">
        <v>440</v>
      </c>
      <c r="E99" s="35">
        <v>10</v>
      </c>
      <c r="F99" s="27" t="s">
        <v>587</v>
      </c>
      <c r="G99" s="35">
        <v>14.5</v>
      </c>
      <c r="H99" s="46"/>
      <c r="I99" s="35">
        <v>10</v>
      </c>
      <c r="J99" s="46"/>
      <c r="K99" s="35">
        <v>0.42</v>
      </c>
      <c r="L99" s="46"/>
      <c r="M99" s="164">
        <f t="shared" si="6"/>
        <v>15.708333333333334</v>
      </c>
      <c r="N99" s="164">
        <f t="shared" si="5"/>
        <v>10</v>
      </c>
      <c r="O99" s="164">
        <f t="shared" si="7"/>
        <v>44.426666666666669</v>
      </c>
      <c r="P99" s="164">
        <f t="shared" si="8"/>
        <v>70.135000000000005</v>
      </c>
      <c r="Q99" s="98"/>
      <c r="R99" s="164">
        <v>70.135000000000005</v>
      </c>
      <c r="S99" s="46">
        <v>78</v>
      </c>
      <c r="T99" s="46" t="s">
        <v>3252</v>
      </c>
    </row>
    <row r="100" spans="1:20" ht="31.5">
      <c r="A100" s="168">
        <v>96</v>
      </c>
      <c r="B100" s="41" t="s">
        <v>166</v>
      </c>
      <c r="C100" s="43" t="s">
        <v>2834</v>
      </c>
      <c r="D100" s="22" t="s">
        <v>2236</v>
      </c>
      <c r="E100" s="35">
        <v>9</v>
      </c>
      <c r="F100" s="152" t="s">
        <v>163</v>
      </c>
      <c r="G100" s="35">
        <v>22</v>
      </c>
      <c r="H100" s="46"/>
      <c r="I100" s="35">
        <v>5</v>
      </c>
      <c r="J100" s="46"/>
      <c r="K100" s="35">
        <v>0.56000000000000005</v>
      </c>
      <c r="L100" s="46"/>
      <c r="M100" s="164">
        <f t="shared" si="6"/>
        <v>23.833333333333332</v>
      </c>
      <c r="N100" s="164">
        <f t="shared" si="5"/>
        <v>5</v>
      </c>
      <c r="O100" s="164">
        <f t="shared" si="7"/>
        <v>41.25333333333333</v>
      </c>
      <c r="P100" s="164">
        <f t="shared" si="8"/>
        <v>70.086666666666659</v>
      </c>
      <c r="Q100" s="98"/>
      <c r="R100" s="164">
        <v>70.086666666666659</v>
      </c>
      <c r="S100" s="46">
        <v>78</v>
      </c>
      <c r="T100" s="46" t="s">
        <v>3252</v>
      </c>
    </row>
    <row r="101" spans="1:20" ht="31.5">
      <c r="A101" s="168">
        <v>97</v>
      </c>
      <c r="B101" s="22" t="s">
        <v>1338</v>
      </c>
      <c r="C101" s="35" t="s">
        <v>3005</v>
      </c>
      <c r="D101" s="22" t="s">
        <v>3158</v>
      </c>
      <c r="E101" s="35">
        <v>11</v>
      </c>
      <c r="F101" s="27" t="s">
        <v>1315</v>
      </c>
      <c r="G101" s="35">
        <v>17</v>
      </c>
      <c r="H101" s="46"/>
      <c r="I101" s="35">
        <v>7</v>
      </c>
      <c r="J101" s="46"/>
      <c r="K101" s="35">
        <v>0.41</v>
      </c>
      <c r="L101" s="46"/>
      <c r="M101" s="164">
        <f t="shared" si="6"/>
        <v>18.416666666666668</v>
      </c>
      <c r="N101" s="164">
        <f t="shared" si="5"/>
        <v>7</v>
      </c>
      <c r="O101" s="164">
        <f t="shared" si="7"/>
        <v>44.653333333333336</v>
      </c>
      <c r="P101" s="164">
        <f t="shared" si="8"/>
        <v>70.070000000000007</v>
      </c>
      <c r="Q101" s="98"/>
      <c r="R101" s="164">
        <v>70.070000000000007</v>
      </c>
      <c r="S101" s="46">
        <v>78</v>
      </c>
      <c r="T101" s="46" t="s">
        <v>3252</v>
      </c>
    </row>
    <row r="102" spans="1:20" ht="31.5">
      <c r="A102" s="168">
        <v>98</v>
      </c>
      <c r="B102" s="171" t="s">
        <v>63</v>
      </c>
      <c r="C102" s="178" t="s">
        <v>2827</v>
      </c>
      <c r="D102" s="171" t="s">
        <v>3207</v>
      </c>
      <c r="E102" s="35">
        <v>9</v>
      </c>
      <c r="F102" s="175" t="s">
        <v>50</v>
      </c>
      <c r="G102" s="35">
        <v>28</v>
      </c>
      <c r="H102" s="46"/>
      <c r="I102" s="35">
        <v>9.6</v>
      </c>
      <c r="J102" s="46"/>
      <c r="K102" s="35">
        <v>1.06</v>
      </c>
      <c r="L102" s="46"/>
      <c r="M102" s="164">
        <f t="shared" si="6"/>
        <v>30.333333333333332</v>
      </c>
      <c r="N102" s="164">
        <f t="shared" si="5"/>
        <v>9.6</v>
      </c>
      <c r="O102" s="164">
        <f t="shared" si="7"/>
        <v>29.919999999999998</v>
      </c>
      <c r="P102" s="164">
        <f t="shared" si="8"/>
        <v>69.853333333333325</v>
      </c>
      <c r="Q102" s="98"/>
      <c r="R102" s="164">
        <v>69.853333333333325</v>
      </c>
      <c r="S102" s="46">
        <v>79</v>
      </c>
      <c r="T102" s="46" t="s">
        <v>3252</v>
      </c>
    </row>
    <row r="103" spans="1:20" ht="31.5">
      <c r="A103" s="168">
        <v>99</v>
      </c>
      <c r="B103" s="22" t="s">
        <v>953</v>
      </c>
      <c r="C103" s="35" t="s">
        <v>2930</v>
      </c>
      <c r="D103" s="22" t="s">
        <v>3031</v>
      </c>
      <c r="E103" s="35">
        <v>11</v>
      </c>
      <c r="F103" s="140" t="s">
        <v>2448</v>
      </c>
      <c r="G103" s="60">
        <v>17.5</v>
      </c>
      <c r="H103" s="46"/>
      <c r="I103" s="60">
        <v>8</v>
      </c>
      <c r="J103" s="46"/>
      <c r="K103" s="60">
        <v>0.49</v>
      </c>
      <c r="L103" s="46"/>
      <c r="M103" s="164">
        <f t="shared" si="6"/>
        <v>18.958333333333332</v>
      </c>
      <c r="N103" s="164">
        <f t="shared" si="5"/>
        <v>8</v>
      </c>
      <c r="O103" s="164">
        <f t="shared" si="7"/>
        <v>42.84</v>
      </c>
      <c r="P103" s="164">
        <f t="shared" si="8"/>
        <v>69.798333333333332</v>
      </c>
      <c r="Q103" s="98"/>
      <c r="R103" s="164">
        <v>69.798333333333332</v>
      </c>
      <c r="S103" s="46">
        <v>80</v>
      </c>
      <c r="T103" s="46" t="s">
        <v>3252</v>
      </c>
    </row>
    <row r="104" spans="1:20" ht="31.5">
      <c r="A104" s="168">
        <v>100</v>
      </c>
      <c r="B104" s="22" t="s">
        <v>1125</v>
      </c>
      <c r="C104" s="35" t="s">
        <v>2963</v>
      </c>
      <c r="D104" s="22" t="s">
        <v>3156</v>
      </c>
      <c r="E104" s="35">
        <v>10</v>
      </c>
      <c r="F104" s="27" t="s">
        <v>1069</v>
      </c>
      <c r="G104" s="35">
        <v>31.5</v>
      </c>
      <c r="H104" s="46"/>
      <c r="I104" s="35">
        <v>7</v>
      </c>
      <c r="J104" s="46"/>
      <c r="K104" s="35">
        <v>1.1200000000000001</v>
      </c>
      <c r="L104" s="46"/>
      <c r="M104" s="164">
        <f t="shared" si="6"/>
        <v>34.125</v>
      </c>
      <c r="N104" s="164">
        <f t="shared" si="5"/>
        <v>7</v>
      </c>
      <c r="O104" s="164">
        <f t="shared" si="7"/>
        <v>28.559999999999995</v>
      </c>
      <c r="P104" s="164">
        <f t="shared" si="8"/>
        <v>69.685000000000002</v>
      </c>
      <c r="Q104" s="98"/>
      <c r="R104" s="164">
        <v>69.685000000000002</v>
      </c>
      <c r="S104" s="46">
        <v>81</v>
      </c>
      <c r="T104" s="46" t="s">
        <v>3252</v>
      </c>
    </row>
    <row r="105" spans="1:20" ht="31.5">
      <c r="A105" s="168">
        <v>101</v>
      </c>
      <c r="B105" s="22" t="s">
        <v>74</v>
      </c>
      <c r="C105" s="35" t="s">
        <v>2817</v>
      </c>
      <c r="D105" s="22" t="s">
        <v>73</v>
      </c>
      <c r="E105" s="35">
        <v>10</v>
      </c>
      <c r="F105" s="27" t="s">
        <v>36</v>
      </c>
      <c r="G105" s="35">
        <v>34</v>
      </c>
      <c r="H105" s="46"/>
      <c r="I105" s="35">
        <v>8</v>
      </c>
      <c r="J105" s="46"/>
      <c r="K105" s="35">
        <v>1.29</v>
      </c>
      <c r="L105" s="46"/>
      <c r="M105" s="164">
        <f t="shared" si="6"/>
        <v>36.833333333333336</v>
      </c>
      <c r="N105" s="164">
        <f t="shared" si="5"/>
        <v>8</v>
      </c>
      <c r="O105" s="164">
        <f t="shared" si="7"/>
        <v>24.706666666666663</v>
      </c>
      <c r="P105" s="164">
        <f t="shared" si="8"/>
        <v>69.539999999999992</v>
      </c>
      <c r="Q105" s="98"/>
      <c r="R105" s="164">
        <v>69.539999999999992</v>
      </c>
      <c r="S105" s="46">
        <v>82</v>
      </c>
      <c r="T105" s="46" t="s">
        <v>3252</v>
      </c>
    </row>
    <row r="106" spans="1:20" ht="47.25">
      <c r="A106" s="168">
        <v>102</v>
      </c>
      <c r="B106" s="41" t="s">
        <v>189</v>
      </c>
      <c r="C106" s="43" t="s">
        <v>2841</v>
      </c>
      <c r="D106" s="41" t="s">
        <v>176</v>
      </c>
      <c r="E106" s="35">
        <v>11</v>
      </c>
      <c r="F106" s="152" t="s">
        <v>180</v>
      </c>
      <c r="G106" s="35">
        <v>33</v>
      </c>
      <c r="H106" s="46"/>
      <c r="I106" s="35">
        <v>5</v>
      </c>
      <c r="J106" s="46"/>
      <c r="K106" s="156">
        <v>1.1200000000000001</v>
      </c>
      <c r="L106" s="46"/>
      <c r="M106" s="164">
        <f t="shared" si="6"/>
        <v>35.75</v>
      </c>
      <c r="N106" s="164">
        <f t="shared" si="5"/>
        <v>5</v>
      </c>
      <c r="O106" s="164">
        <f t="shared" si="7"/>
        <v>28.559999999999995</v>
      </c>
      <c r="P106" s="164">
        <f t="shared" si="8"/>
        <v>69.31</v>
      </c>
      <c r="Q106" s="98"/>
      <c r="R106" s="164">
        <v>69.31</v>
      </c>
      <c r="S106" s="46">
        <v>83</v>
      </c>
      <c r="T106" s="46" t="s">
        <v>3252</v>
      </c>
    </row>
    <row r="107" spans="1:20" ht="31.5">
      <c r="A107" s="168">
        <v>103</v>
      </c>
      <c r="B107" s="41" t="s">
        <v>3102</v>
      </c>
      <c r="C107" s="35" t="s">
        <v>3103</v>
      </c>
      <c r="D107" s="22" t="s">
        <v>3210</v>
      </c>
      <c r="E107" s="35">
        <v>9</v>
      </c>
      <c r="F107" s="27" t="s">
        <v>835</v>
      </c>
      <c r="G107" s="35">
        <v>16.399999999999999</v>
      </c>
      <c r="H107" s="46"/>
      <c r="I107" s="35">
        <v>9</v>
      </c>
      <c r="J107" s="46"/>
      <c r="K107" s="35">
        <v>0.51</v>
      </c>
      <c r="L107" s="46"/>
      <c r="M107" s="164">
        <f t="shared" si="6"/>
        <v>17.766666666666666</v>
      </c>
      <c r="N107" s="164">
        <f t="shared" si="5"/>
        <v>9</v>
      </c>
      <c r="O107" s="164">
        <f t="shared" si="7"/>
        <v>42.386666666666663</v>
      </c>
      <c r="P107" s="164">
        <f t="shared" si="8"/>
        <v>69.153333333333336</v>
      </c>
      <c r="Q107" s="98"/>
      <c r="R107" s="164">
        <v>69.153333333333336</v>
      </c>
      <c r="S107" s="46">
        <v>84</v>
      </c>
      <c r="T107" s="46" t="s">
        <v>3252</v>
      </c>
    </row>
    <row r="108" spans="1:20" ht="31.5">
      <c r="A108" s="168">
        <v>104</v>
      </c>
      <c r="B108" s="22" t="s">
        <v>334</v>
      </c>
      <c r="C108" s="43" t="s">
        <v>2858</v>
      </c>
      <c r="D108" s="22" t="s">
        <v>3151</v>
      </c>
      <c r="E108" s="35">
        <v>11</v>
      </c>
      <c r="F108" s="27" t="s">
        <v>310</v>
      </c>
      <c r="G108" s="35">
        <v>18</v>
      </c>
      <c r="H108" s="46"/>
      <c r="I108" s="35">
        <v>8.6999999999999993</v>
      </c>
      <c r="J108" s="46"/>
      <c r="K108" s="35">
        <v>0.57999999999999996</v>
      </c>
      <c r="L108" s="46"/>
      <c r="M108" s="164">
        <f t="shared" si="6"/>
        <v>19.5</v>
      </c>
      <c r="N108" s="164">
        <f t="shared" si="5"/>
        <v>8.6999999999999993</v>
      </c>
      <c r="O108" s="164">
        <f t="shared" si="7"/>
        <v>40.799999999999997</v>
      </c>
      <c r="P108" s="164">
        <f t="shared" si="8"/>
        <v>69</v>
      </c>
      <c r="Q108" s="98"/>
      <c r="R108" s="164">
        <v>69</v>
      </c>
      <c r="S108" s="46">
        <v>85</v>
      </c>
      <c r="T108" s="46" t="s">
        <v>3252</v>
      </c>
    </row>
    <row r="109" spans="1:20" ht="31.5">
      <c r="A109" s="168">
        <v>105</v>
      </c>
      <c r="B109" s="41" t="s">
        <v>638</v>
      </c>
      <c r="C109" s="35" t="s">
        <v>2892</v>
      </c>
      <c r="D109" s="22" t="s">
        <v>440</v>
      </c>
      <c r="E109" s="35">
        <v>11</v>
      </c>
      <c r="F109" s="27" t="s">
        <v>557</v>
      </c>
      <c r="G109" s="35">
        <v>11.5</v>
      </c>
      <c r="H109" s="46"/>
      <c r="I109" s="35">
        <v>10</v>
      </c>
      <c r="J109" s="46"/>
      <c r="K109" s="35">
        <v>0.33</v>
      </c>
      <c r="L109" s="46"/>
      <c r="M109" s="164">
        <f t="shared" si="6"/>
        <v>12.458333333333334</v>
      </c>
      <c r="N109" s="164">
        <f t="shared" si="5"/>
        <v>10</v>
      </c>
      <c r="O109" s="164">
        <f t="shared" si="7"/>
        <v>46.466666666666669</v>
      </c>
      <c r="P109" s="164">
        <f t="shared" si="8"/>
        <v>68.925000000000011</v>
      </c>
      <c r="Q109" s="98"/>
      <c r="R109" s="164">
        <v>68.925000000000011</v>
      </c>
      <c r="S109" s="46">
        <v>86</v>
      </c>
      <c r="T109" s="46" t="s">
        <v>3252</v>
      </c>
    </row>
    <row r="110" spans="1:20" ht="31.5">
      <c r="A110" s="168">
        <v>106</v>
      </c>
      <c r="B110" s="41" t="s">
        <v>3062</v>
      </c>
      <c r="C110" s="35" t="s">
        <v>3063</v>
      </c>
      <c r="D110" s="22" t="s">
        <v>2275</v>
      </c>
      <c r="E110" s="35">
        <v>9</v>
      </c>
      <c r="F110" s="174" t="s">
        <v>1840</v>
      </c>
      <c r="G110" s="35">
        <v>20</v>
      </c>
      <c r="H110" s="46"/>
      <c r="I110" s="35">
        <v>6.5</v>
      </c>
      <c r="J110" s="46"/>
      <c r="K110" s="35">
        <v>0.59</v>
      </c>
      <c r="L110" s="46"/>
      <c r="M110" s="164">
        <f t="shared" si="6"/>
        <v>21.666666666666668</v>
      </c>
      <c r="N110" s="164">
        <f t="shared" si="5"/>
        <v>6.5</v>
      </c>
      <c r="O110" s="164">
        <f t="shared" si="7"/>
        <v>40.573333333333338</v>
      </c>
      <c r="P110" s="164">
        <f t="shared" si="8"/>
        <v>68.740000000000009</v>
      </c>
      <c r="Q110" s="98"/>
      <c r="R110" s="164">
        <v>68.740000000000009</v>
      </c>
      <c r="S110" s="46">
        <v>87</v>
      </c>
      <c r="T110" s="46" t="s">
        <v>3252</v>
      </c>
    </row>
    <row r="111" spans="1:20" ht="31.5">
      <c r="A111" s="168">
        <v>107</v>
      </c>
      <c r="B111" s="41" t="s">
        <v>947</v>
      </c>
      <c r="C111" s="43" t="s">
        <v>2927</v>
      </c>
      <c r="D111" s="22" t="s">
        <v>3031</v>
      </c>
      <c r="E111" s="35">
        <v>10</v>
      </c>
      <c r="F111" s="28" t="s">
        <v>3160</v>
      </c>
      <c r="G111" s="35">
        <v>25</v>
      </c>
      <c r="H111" s="46"/>
      <c r="I111" s="35">
        <v>10</v>
      </c>
      <c r="J111" s="46"/>
      <c r="K111" s="35">
        <v>1</v>
      </c>
      <c r="L111" s="46"/>
      <c r="M111" s="164">
        <f t="shared" si="6"/>
        <v>27.083333333333332</v>
      </c>
      <c r="N111" s="164">
        <f t="shared" si="5"/>
        <v>10</v>
      </c>
      <c r="O111" s="164">
        <f t="shared" si="7"/>
        <v>31.279999999999998</v>
      </c>
      <c r="P111" s="164">
        <f t="shared" si="8"/>
        <v>68.36333333333333</v>
      </c>
      <c r="Q111" s="98"/>
      <c r="R111" s="164">
        <v>68.36333333333333</v>
      </c>
      <c r="S111" s="46">
        <v>88</v>
      </c>
      <c r="T111" s="46" t="s">
        <v>3252</v>
      </c>
    </row>
    <row r="112" spans="1:20" ht="31.5">
      <c r="A112" s="168">
        <v>108</v>
      </c>
      <c r="B112" s="22" t="s">
        <v>75</v>
      </c>
      <c r="C112" s="35" t="s">
        <v>2820</v>
      </c>
      <c r="D112" s="22" t="s">
        <v>73</v>
      </c>
      <c r="E112" s="35">
        <v>10</v>
      </c>
      <c r="F112" s="27" t="s">
        <v>36</v>
      </c>
      <c r="G112" s="35">
        <v>33</v>
      </c>
      <c r="H112" s="46"/>
      <c r="I112" s="35">
        <v>9.8000000000000007</v>
      </c>
      <c r="J112" s="46"/>
      <c r="K112" s="35">
        <v>1.38</v>
      </c>
      <c r="L112" s="46"/>
      <c r="M112" s="164">
        <f t="shared" si="6"/>
        <v>35.75</v>
      </c>
      <c r="N112" s="164">
        <f t="shared" si="5"/>
        <v>9.8000000000000007</v>
      </c>
      <c r="O112" s="164">
        <f t="shared" si="7"/>
        <v>22.666666666666668</v>
      </c>
      <c r="P112" s="164">
        <f t="shared" si="8"/>
        <v>68.216666666666669</v>
      </c>
      <c r="Q112" s="98"/>
      <c r="R112" s="164">
        <v>68.216666666666669</v>
      </c>
      <c r="S112" s="46">
        <v>89</v>
      </c>
      <c r="T112" s="46" t="s">
        <v>3252</v>
      </c>
    </row>
    <row r="113" spans="1:20" ht="31.5">
      <c r="A113" s="168">
        <v>109</v>
      </c>
      <c r="B113" s="41" t="s">
        <v>954</v>
      </c>
      <c r="C113" s="43" t="s">
        <v>2931</v>
      </c>
      <c r="D113" s="22" t="s">
        <v>3031</v>
      </c>
      <c r="E113" s="35">
        <v>11</v>
      </c>
      <c r="F113" s="140" t="s">
        <v>2448</v>
      </c>
      <c r="G113" s="35">
        <v>16.5</v>
      </c>
      <c r="H113" s="46"/>
      <c r="I113" s="35">
        <v>8</v>
      </c>
      <c r="J113" s="46"/>
      <c r="K113" s="35">
        <v>0.52</v>
      </c>
      <c r="L113" s="46"/>
      <c r="M113" s="164">
        <f t="shared" si="6"/>
        <v>17.875</v>
      </c>
      <c r="N113" s="164">
        <f t="shared" si="5"/>
        <v>8</v>
      </c>
      <c r="O113" s="164">
        <f t="shared" si="7"/>
        <v>42.16</v>
      </c>
      <c r="P113" s="164">
        <f t="shared" si="8"/>
        <v>68.034999999999997</v>
      </c>
      <c r="Q113" s="98"/>
      <c r="R113" s="164">
        <v>68.034999999999997</v>
      </c>
      <c r="S113" s="46">
        <v>90</v>
      </c>
      <c r="T113" s="46" t="s">
        <v>3252</v>
      </c>
    </row>
    <row r="114" spans="1:20" ht="31.5">
      <c r="A114" s="168">
        <v>110</v>
      </c>
      <c r="B114" s="41" t="s">
        <v>3089</v>
      </c>
      <c r="C114" s="35" t="s">
        <v>3090</v>
      </c>
      <c r="D114" s="22" t="s">
        <v>190</v>
      </c>
      <c r="E114" s="35">
        <v>10</v>
      </c>
      <c r="F114" s="27" t="s">
        <v>191</v>
      </c>
      <c r="G114" s="35">
        <v>13.5</v>
      </c>
      <c r="H114" s="46"/>
      <c r="I114" s="35">
        <v>8.9</v>
      </c>
      <c r="J114" s="46"/>
      <c r="K114" s="35">
        <v>0.42</v>
      </c>
      <c r="L114" s="46"/>
      <c r="M114" s="164">
        <f t="shared" si="6"/>
        <v>14.625</v>
      </c>
      <c r="N114" s="164">
        <f t="shared" si="5"/>
        <v>8.9</v>
      </c>
      <c r="O114" s="164">
        <f t="shared" si="7"/>
        <v>44.426666666666669</v>
      </c>
      <c r="P114" s="164">
        <f t="shared" si="8"/>
        <v>67.951666666666668</v>
      </c>
      <c r="Q114" s="98"/>
      <c r="R114" s="164">
        <v>67.951666666666668</v>
      </c>
      <c r="S114" s="46">
        <v>90</v>
      </c>
      <c r="T114" s="46" t="s">
        <v>3252</v>
      </c>
    </row>
    <row r="115" spans="1:20" ht="31.5">
      <c r="A115" s="168">
        <v>111</v>
      </c>
      <c r="B115" s="22" t="s">
        <v>333</v>
      </c>
      <c r="C115" s="35" t="s">
        <v>2857</v>
      </c>
      <c r="D115" s="22" t="s">
        <v>3151</v>
      </c>
      <c r="E115" s="35">
        <v>10</v>
      </c>
      <c r="F115" s="27" t="s">
        <v>310</v>
      </c>
      <c r="G115" s="35">
        <v>16</v>
      </c>
      <c r="H115" s="46"/>
      <c r="I115" s="35">
        <v>8.9</v>
      </c>
      <c r="J115" s="46"/>
      <c r="K115" s="163">
        <v>0.54</v>
      </c>
      <c r="L115" s="46"/>
      <c r="M115" s="164">
        <f t="shared" si="6"/>
        <v>17.333333333333332</v>
      </c>
      <c r="N115" s="164">
        <f t="shared" si="5"/>
        <v>8.9</v>
      </c>
      <c r="O115" s="164">
        <f t="shared" si="7"/>
        <v>41.706666666666663</v>
      </c>
      <c r="P115" s="164">
        <f t="shared" si="8"/>
        <v>67.94</v>
      </c>
      <c r="Q115" s="98"/>
      <c r="R115" s="164">
        <v>67.94</v>
      </c>
      <c r="S115" s="46">
        <v>91</v>
      </c>
      <c r="T115" s="46" t="s">
        <v>3252</v>
      </c>
    </row>
    <row r="116" spans="1:20" s="7" customFormat="1" ht="31.5">
      <c r="A116" s="168">
        <v>112</v>
      </c>
      <c r="B116" s="41" t="s">
        <v>3140</v>
      </c>
      <c r="C116" s="35" t="s">
        <v>3141</v>
      </c>
      <c r="D116" s="22" t="s">
        <v>440</v>
      </c>
      <c r="E116" s="35">
        <v>9</v>
      </c>
      <c r="F116" s="27" t="s">
        <v>475</v>
      </c>
      <c r="G116" s="35">
        <v>11</v>
      </c>
      <c r="H116" s="46"/>
      <c r="I116" s="35">
        <v>10</v>
      </c>
      <c r="J116" s="46"/>
      <c r="K116" s="35">
        <v>0.35</v>
      </c>
      <c r="L116" s="46"/>
      <c r="M116" s="164">
        <f t="shared" si="6"/>
        <v>11.916666666666666</v>
      </c>
      <c r="N116" s="164">
        <f t="shared" si="5"/>
        <v>10</v>
      </c>
      <c r="O116" s="164">
        <f t="shared" si="7"/>
        <v>46.013333333333328</v>
      </c>
      <c r="P116" s="164">
        <f t="shared" si="8"/>
        <v>67.929999999999993</v>
      </c>
      <c r="Q116" s="98"/>
      <c r="R116" s="164">
        <v>67.929999999999993</v>
      </c>
      <c r="S116" s="46">
        <v>91</v>
      </c>
      <c r="T116" s="46" t="s">
        <v>3252</v>
      </c>
    </row>
    <row r="117" spans="1:20" s="7" customFormat="1" ht="31.5">
      <c r="A117" s="168">
        <v>113</v>
      </c>
      <c r="B117" s="22" t="s">
        <v>619</v>
      </c>
      <c r="C117" s="35" t="s">
        <v>2881</v>
      </c>
      <c r="D117" s="22" t="s">
        <v>440</v>
      </c>
      <c r="E117" s="35">
        <v>9</v>
      </c>
      <c r="F117" s="27" t="s">
        <v>557</v>
      </c>
      <c r="G117" s="60">
        <v>14.5</v>
      </c>
      <c r="H117" s="46"/>
      <c r="I117" s="60">
        <v>10</v>
      </c>
      <c r="J117" s="46"/>
      <c r="K117" s="60">
        <v>0.52</v>
      </c>
      <c r="L117" s="46"/>
      <c r="M117" s="164">
        <f t="shared" si="6"/>
        <v>15.708333333333334</v>
      </c>
      <c r="N117" s="164">
        <f t="shared" si="5"/>
        <v>10</v>
      </c>
      <c r="O117" s="164">
        <f t="shared" si="7"/>
        <v>42.16</v>
      </c>
      <c r="P117" s="164">
        <f t="shared" si="8"/>
        <v>67.868333333333339</v>
      </c>
      <c r="Q117" s="98"/>
      <c r="R117" s="164">
        <v>67.868333333333339</v>
      </c>
      <c r="S117" s="46">
        <v>91</v>
      </c>
      <c r="T117" s="46" t="s">
        <v>3252</v>
      </c>
    </row>
    <row r="118" spans="1:20" s="7" customFormat="1" ht="31.5">
      <c r="A118" s="168">
        <v>114</v>
      </c>
      <c r="B118" s="41" t="s">
        <v>198</v>
      </c>
      <c r="C118" s="35" t="s">
        <v>3051</v>
      </c>
      <c r="D118" s="22" t="s">
        <v>190</v>
      </c>
      <c r="E118" s="35">
        <v>10</v>
      </c>
      <c r="F118" s="27" t="s">
        <v>191</v>
      </c>
      <c r="G118" s="35">
        <v>10</v>
      </c>
      <c r="H118" s="46"/>
      <c r="I118" s="35">
        <v>8.6999999999999993</v>
      </c>
      <c r="J118" s="46"/>
      <c r="K118" s="35">
        <v>0.25</v>
      </c>
      <c r="L118" s="46"/>
      <c r="M118" s="164">
        <f t="shared" si="6"/>
        <v>10.833333333333334</v>
      </c>
      <c r="N118" s="164">
        <f t="shared" si="5"/>
        <v>8.6999999999999993</v>
      </c>
      <c r="O118" s="164">
        <f t="shared" si="7"/>
        <v>48.28</v>
      </c>
      <c r="P118" s="164">
        <f t="shared" si="8"/>
        <v>67.813333333333333</v>
      </c>
      <c r="Q118" s="98"/>
      <c r="R118" s="164">
        <v>67.813333333333333</v>
      </c>
      <c r="S118" s="46">
        <v>92</v>
      </c>
      <c r="T118" s="46" t="s">
        <v>3252</v>
      </c>
    </row>
    <row r="119" spans="1:20" s="7" customFormat="1" ht="31.5">
      <c r="A119" s="168">
        <v>115</v>
      </c>
      <c r="B119" s="41" t="s">
        <v>633</v>
      </c>
      <c r="C119" s="35" t="s">
        <v>2890</v>
      </c>
      <c r="D119" s="22" t="s">
        <v>440</v>
      </c>
      <c r="E119" s="35">
        <v>10</v>
      </c>
      <c r="F119" s="27" t="s">
        <v>587</v>
      </c>
      <c r="G119" s="35">
        <v>11.5</v>
      </c>
      <c r="H119" s="46"/>
      <c r="I119" s="35">
        <v>10</v>
      </c>
      <c r="J119" s="46"/>
      <c r="K119" s="35">
        <v>0.4</v>
      </c>
      <c r="L119" s="46"/>
      <c r="M119" s="164">
        <f t="shared" si="6"/>
        <v>12.458333333333334</v>
      </c>
      <c r="N119" s="164">
        <f t="shared" si="5"/>
        <v>10</v>
      </c>
      <c r="O119" s="164">
        <f t="shared" si="7"/>
        <v>44.88</v>
      </c>
      <c r="P119" s="164">
        <f t="shared" si="8"/>
        <v>67.338333333333338</v>
      </c>
      <c r="Q119" s="98"/>
      <c r="R119" s="164">
        <v>67.338333333333338</v>
      </c>
      <c r="S119" s="46">
        <v>93</v>
      </c>
      <c r="T119" s="46" t="s">
        <v>3252</v>
      </c>
    </row>
    <row r="120" spans="1:20" s="7" customFormat="1" ht="31.5">
      <c r="A120" s="168">
        <v>116</v>
      </c>
      <c r="B120" s="41" t="s">
        <v>3142</v>
      </c>
      <c r="C120" s="35" t="s">
        <v>3143</v>
      </c>
      <c r="D120" s="22" t="s">
        <v>440</v>
      </c>
      <c r="E120" s="35">
        <v>9</v>
      </c>
      <c r="F120" s="27" t="s">
        <v>475</v>
      </c>
      <c r="G120" s="35">
        <v>14</v>
      </c>
      <c r="H120" s="46"/>
      <c r="I120" s="35">
        <v>10</v>
      </c>
      <c r="J120" s="46"/>
      <c r="K120" s="35">
        <v>0.52</v>
      </c>
      <c r="L120" s="46"/>
      <c r="M120" s="164">
        <f t="shared" si="6"/>
        <v>15.166666666666666</v>
      </c>
      <c r="N120" s="164">
        <f t="shared" si="5"/>
        <v>10</v>
      </c>
      <c r="O120" s="164">
        <f t="shared" si="7"/>
        <v>42.16</v>
      </c>
      <c r="P120" s="164">
        <f t="shared" si="8"/>
        <v>67.326666666666654</v>
      </c>
      <c r="Q120" s="98"/>
      <c r="R120" s="164">
        <v>67.326666666666654</v>
      </c>
      <c r="S120" s="46">
        <v>93</v>
      </c>
      <c r="T120" s="46" t="s">
        <v>3252</v>
      </c>
    </row>
    <row r="121" spans="1:20" s="7" customFormat="1" ht="31.5">
      <c r="A121" s="168">
        <v>117</v>
      </c>
      <c r="B121" s="41" t="s">
        <v>3144</v>
      </c>
      <c r="C121" s="35" t="s">
        <v>3145</v>
      </c>
      <c r="D121" s="22" t="s">
        <v>440</v>
      </c>
      <c r="E121" s="35">
        <v>9</v>
      </c>
      <c r="F121" s="27" t="s">
        <v>475</v>
      </c>
      <c r="G121" s="35">
        <v>11</v>
      </c>
      <c r="H121" s="46"/>
      <c r="I121" s="35">
        <v>10</v>
      </c>
      <c r="J121" s="46"/>
      <c r="K121" s="35">
        <v>0.38</v>
      </c>
      <c r="L121" s="46"/>
      <c r="M121" s="164">
        <f t="shared" si="6"/>
        <v>11.916666666666666</v>
      </c>
      <c r="N121" s="164">
        <f t="shared" ref="N121:N184" si="9">IF(I121&lt;&gt;"",IF(I121=0,0,(10*I121)/MAX(I$5:I$259)),"0")</f>
        <v>10</v>
      </c>
      <c r="O121" s="164">
        <f t="shared" si="7"/>
        <v>45.333333333333336</v>
      </c>
      <c r="P121" s="164">
        <f t="shared" si="8"/>
        <v>67.25</v>
      </c>
      <c r="Q121" s="98"/>
      <c r="R121" s="164">
        <v>67.25</v>
      </c>
      <c r="S121" s="46">
        <v>93</v>
      </c>
      <c r="T121" s="46" t="s">
        <v>3252</v>
      </c>
    </row>
    <row r="122" spans="1:20" s="7" customFormat="1" ht="31.5">
      <c r="A122" s="168">
        <v>118</v>
      </c>
      <c r="B122" s="22" t="s">
        <v>1010</v>
      </c>
      <c r="C122" s="35" t="s">
        <v>2941</v>
      </c>
      <c r="D122" s="22" t="s">
        <v>977</v>
      </c>
      <c r="E122" s="35">
        <v>11</v>
      </c>
      <c r="F122" s="27" t="s">
        <v>978</v>
      </c>
      <c r="G122" s="35">
        <v>24.5</v>
      </c>
      <c r="H122" s="46"/>
      <c r="I122" s="35">
        <v>0</v>
      </c>
      <c r="J122" s="46"/>
      <c r="K122" s="35">
        <v>0.59</v>
      </c>
      <c r="L122" s="46"/>
      <c r="M122" s="164">
        <f t="shared" si="6"/>
        <v>26.541666666666668</v>
      </c>
      <c r="N122" s="164">
        <f t="shared" si="9"/>
        <v>0</v>
      </c>
      <c r="O122" s="164">
        <f t="shared" si="7"/>
        <v>40.573333333333338</v>
      </c>
      <c r="P122" s="164">
        <f t="shared" si="8"/>
        <v>67.115000000000009</v>
      </c>
      <c r="Q122" s="98"/>
      <c r="R122" s="164">
        <v>67.115000000000009</v>
      </c>
      <c r="S122" s="46">
        <v>94</v>
      </c>
      <c r="T122" s="46" t="s">
        <v>3252</v>
      </c>
    </row>
    <row r="123" spans="1:20" s="7" customFormat="1" ht="31.5">
      <c r="A123" s="168">
        <v>119</v>
      </c>
      <c r="B123" s="171" t="s">
        <v>61</v>
      </c>
      <c r="C123" s="178" t="s">
        <v>2829</v>
      </c>
      <c r="D123" s="171" t="s">
        <v>3207</v>
      </c>
      <c r="E123" s="35">
        <v>9</v>
      </c>
      <c r="F123" s="175" t="s">
        <v>50</v>
      </c>
      <c r="G123" s="35">
        <v>27</v>
      </c>
      <c r="H123" s="46"/>
      <c r="I123" s="35">
        <v>9.6999999999999993</v>
      </c>
      <c r="J123" s="46"/>
      <c r="K123" s="35">
        <v>1.1399999999999999</v>
      </c>
      <c r="L123" s="46"/>
      <c r="M123" s="164">
        <f t="shared" si="6"/>
        <v>29.25</v>
      </c>
      <c r="N123" s="164">
        <f t="shared" si="9"/>
        <v>9.6999999999999993</v>
      </c>
      <c r="O123" s="164">
        <f t="shared" si="7"/>
        <v>28.106666666666669</v>
      </c>
      <c r="P123" s="164">
        <f t="shared" si="8"/>
        <v>67.056666666666672</v>
      </c>
      <c r="Q123" s="98"/>
      <c r="R123" s="164">
        <v>67.056666666666672</v>
      </c>
      <c r="S123" s="46">
        <v>94</v>
      </c>
      <c r="T123" s="46" t="s">
        <v>3252</v>
      </c>
    </row>
    <row r="124" spans="1:20" s="7" customFormat="1" ht="31.5">
      <c r="A124" s="168">
        <v>120</v>
      </c>
      <c r="B124" s="41" t="s">
        <v>375</v>
      </c>
      <c r="C124" s="35" t="s">
        <v>2864</v>
      </c>
      <c r="D124" s="22" t="s">
        <v>336</v>
      </c>
      <c r="E124" s="35">
        <v>9</v>
      </c>
      <c r="F124" s="27" t="s">
        <v>374</v>
      </c>
      <c r="G124" s="35">
        <v>27</v>
      </c>
      <c r="H124" s="46"/>
      <c r="I124" s="35">
        <v>10</v>
      </c>
      <c r="J124" s="46"/>
      <c r="K124" s="35">
        <v>1.1599999999999999</v>
      </c>
      <c r="L124" s="46"/>
      <c r="M124" s="164">
        <f t="shared" si="6"/>
        <v>29.25</v>
      </c>
      <c r="N124" s="164">
        <f t="shared" si="9"/>
        <v>10</v>
      </c>
      <c r="O124" s="164">
        <f t="shared" si="7"/>
        <v>27.653333333333332</v>
      </c>
      <c r="P124" s="164">
        <f t="shared" si="8"/>
        <v>66.903333333333336</v>
      </c>
      <c r="Q124" s="98"/>
      <c r="R124" s="164">
        <v>66.903333333333336</v>
      </c>
      <c r="S124" s="46">
        <v>95</v>
      </c>
      <c r="T124" s="46" t="s">
        <v>3252</v>
      </c>
    </row>
    <row r="125" spans="1:20" s="7" customFormat="1" ht="31.5">
      <c r="A125" s="168">
        <v>121</v>
      </c>
      <c r="B125" s="41" t="s">
        <v>3039</v>
      </c>
      <c r="C125" s="35" t="s">
        <v>3040</v>
      </c>
      <c r="D125" s="22" t="s">
        <v>3036</v>
      </c>
      <c r="E125" s="35">
        <v>10</v>
      </c>
      <c r="F125" s="174" t="s">
        <v>1840</v>
      </c>
      <c r="G125" s="35">
        <v>16.5</v>
      </c>
      <c r="H125" s="46"/>
      <c r="I125" s="35">
        <v>8</v>
      </c>
      <c r="J125" s="46"/>
      <c r="K125" s="35">
        <v>0.56999999999999995</v>
      </c>
      <c r="L125" s="46"/>
      <c r="M125" s="164">
        <f t="shared" si="6"/>
        <v>17.875</v>
      </c>
      <c r="N125" s="164">
        <f t="shared" si="9"/>
        <v>8</v>
      </c>
      <c r="O125" s="164">
        <f t="shared" si="7"/>
        <v>41.026666666666671</v>
      </c>
      <c r="P125" s="164">
        <f t="shared" si="8"/>
        <v>66.901666666666671</v>
      </c>
      <c r="Q125" s="98"/>
      <c r="R125" s="164">
        <v>66.901666666666671</v>
      </c>
      <c r="S125" s="46">
        <v>95</v>
      </c>
      <c r="T125" s="46" t="s">
        <v>3252</v>
      </c>
    </row>
    <row r="126" spans="1:20" s="7" customFormat="1" ht="31.5">
      <c r="A126" s="168">
        <v>122</v>
      </c>
      <c r="B126" s="22" t="s">
        <v>1123</v>
      </c>
      <c r="C126" s="35" t="s">
        <v>2961</v>
      </c>
      <c r="D126" s="22" t="s">
        <v>3156</v>
      </c>
      <c r="E126" s="35">
        <v>10</v>
      </c>
      <c r="F126" s="27" t="s">
        <v>1069</v>
      </c>
      <c r="G126" s="35">
        <v>29.5</v>
      </c>
      <c r="H126" s="46"/>
      <c r="I126" s="35">
        <v>7</v>
      </c>
      <c r="J126" s="46"/>
      <c r="K126" s="35">
        <v>1.1499999999999999</v>
      </c>
      <c r="L126" s="46"/>
      <c r="M126" s="164">
        <f t="shared" si="6"/>
        <v>31.958333333333332</v>
      </c>
      <c r="N126" s="164">
        <f t="shared" si="9"/>
        <v>7</v>
      </c>
      <c r="O126" s="164">
        <f t="shared" si="7"/>
        <v>27.880000000000003</v>
      </c>
      <c r="P126" s="164">
        <f t="shared" si="8"/>
        <v>66.838333333333338</v>
      </c>
      <c r="Q126" s="98"/>
      <c r="R126" s="164">
        <v>66.838333333333338</v>
      </c>
      <c r="S126" s="46">
        <v>96</v>
      </c>
      <c r="T126" s="46" t="s">
        <v>3252</v>
      </c>
    </row>
    <row r="127" spans="1:20" s="7" customFormat="1" ht="31.5">
      <c r="A127" s="168">
        <v>123</v>
      </c>
      <c r="B127" s="171" t="s">
        <v>62</v>
      </c>
      <c r="C127" s="178" t="s">
        <v>2826</v>
      </c>
      <c r="D127" s="171" t="s">
        <v>3207</v>
      </c>
      <c r="E127" s="35">
        <v>9</v>
      </c>
      <c r="F127" s="175" t="s">
        <v>50</v>
      </c>
      <c r="G127" s="35">
        <v>29</v>
      </c>
      <c r="H127" s="46"/>
      <c r="I127" s="35">
        <v>9.5</v>
      </c>
      <c r="J127" s="46"/>
      <c r="K127" s="35">
        <v>1.24</v>
      </c>
      <c r="L127" s="46"/>
      <c r="M127" s="164">
        <f t="shared" si="6"/>
        <v>31.416666666666668</v>
      </c>
      <c r="N127" s="164">
        <f t="shared" si="9"/>
        <v>9.5</v>
      </c>
      <c r="O127" s="164">
        <f t="shared" si="7"/>
        <v>25.84</v>
      </c>
      <c r="P127" s="164">
        <f t="shared" si="8"/>
        <v>66.756666666666675</v>
      </c>
      <c r="Q127" s="98"/>
      <c r="R127" s="164">
        <v>66.756666666666675</v>
      </c>
      <c r="S127" s="46">
        <v>96</v>
      </c>
      <c r="T127" s="46" t="s">
        <v>3252</v>
      </c>
    </row>
    <row r="128" spans="1:20" ht="31.5">
      <c r="A128" s="168">
        <v>124</v>
      </c>
      <c r="B128" s="22" t="s">
        <v>618</v>
      </c>
      <c r="C128" s="35" t="s">
        <v>2880</v>
      </c>
      <c r="D128" s="22" t="s">
        <v>440</v>
      </c>
      <c r="E128" s="35">
        <v>9</v>
      </c>
      <c r="F128" s="27" t="s">
        <v>557</v>
      </c>
      <c r="G128" s="35">
        <v>14</v>
      </c>
      <c r="H128" s="46"/>
      <c r="I128" s="35">
        <v>10</v>
      </c>
      <c r="J128" s="46"/>
      <c r="K128" s="35">
        <v>0.55000000000000004</v>
      </c>
      <c r="L128" s="46"/>
      <c r="M128" s="164">
        <f t="shared" si="6"/>
        <v>15.166666666666666</v>
      </c>
      <c r="N128" s="164">
        <f t="shared" si="9"/>
        <v>10</v>
      </c>
      <c r="O128" s="164">
        <f t="shared" si="7"/>
        <v>41.48</v>
      </c>
      <c r="P128" s="164">
        <f t="shared" si="8"/>
        <v>66.646666666666661</v>
      </c>
      <c r="Q128" s="98"/>
      <c r="R128" s="164">
        <v>66.646666666666661</v>
      </c>
      <c r="S128" s="46">
        <v>97</v>
      </c>
      <c r="T128" s="46" t="s">
        <v>3252</v>
      </c>
    </row>
    <row r="129" spans="1:20" ht="31.5">
      <c r="A129" s="168">
        <v>125</v>
      </c>
      <c r="B129" s="41" t="s">
        <v>3045</v>
      </c>
      <c r="C129" s="35" t="s">
        <v>3046</v>
      </c>
      <c r="D129" s="22" t="s">
        <v>3205</v>
      </c>
      <c r="E129" s="35">
        <v>10</v>
      </c>
      <c r="F129" s="27" t="s">
        <v>989</v>
      </c>
      <c r="G129" s="35">
        <v>21.5</v>
      </c>
      <c r="H129" s="46"/>
      <c r="I129" s="35">
        <v>0</v>
      </c>
      <c r="J129" s="46"/>
      <c r="K129" s="35">
        <v>0.47</v>
      </c>
      <c r="L129" s="46"/>
      <c r="M129" s="164">
        <f t="shared" si="6"/>
        <v>23.291666666666668</v>
      </c>
      <c r="N129" s="164">
        <f t="shared" si="9"/>
        <v>0</v>
      </c>
      <c r="O129" s="164">
        <f t="shared" si="7"/>
        <v>43.293333333333337</v>
      </c>
      <c r="P129" s="164">
        <f t="shared" si="8"/>
        <v>66.585000000000008</v>
      </c>
      <c r="Q129" s="98"/>
      <c r="R129" s="164">
        <v>66.585000000000008</v>
      </c>
      <c r="S129" s="46">
        <v>97</v>
      </c>
      <c r="T129" s="46" t="s">
        <v>3252</v>
      </c>
    </row>
    <row r="130" spans="1:20" ht="31.5">
      <c r="A130" s="168">
        <v>126</v>
      </c>
      <c r="B130" s="41" t="s">
        <v>766</v>
      </c>
      <c r="C130" s="35" t="s">
        <v>2906</v>
      </c>
      <c r="D130" s="22" t="s">
        <v>747</v>
      </c>
      <c r="E130" s="35">
        <v>11</v>
      </c>
      <c r="F130" s="27" t="s">
        <v>756</v>
      </c>
      <c r="G130" s="35">
        <v>28.5</v>
      </c>
      <c r="H130" s="46"/>
      <c r="I130" s="35">
        <v>7</v>
      </c>
      <c r="J130" s="46"/>
      <c r="K130" s="35">
        <v>1.1299999999999999</v>
      </c>
      <c r="L130" s="46"/>
      <c r="M130" s="164">
        <f t="shared" si="6"/>
        <v>30.875</v>
      </c>
      <c r="N130" s="164">
        <f t="shared" si="9"/>
        <v>7</v>
      </c>
      <c r="O130" s="164">
        <f t="shared" si="7"/>
        <v>28.333333333333336</v>
      </c>
      <c r="P130" s="164">
        <f t="shared" si="8"/>
        <v>66.208333333333343</v>
      </c>
      <c r="Q130" s="98"/>
      <c r="R130" s="164">
        <v>66.208333333333343</v>
      </c>
      <c r="S130" s="46">
        <v>98</v>
      </c>
      <c r="T130" s="46" t="s">
        <v>3252</v>
      </c>
    </row>
    <row r="131" spans="1:20" ht="31.5">
      <c r="A131" s="168">
        <v>127</v>
      </c>
      <c r="B131" s="41" t="s">
        <v>3022</v>
      </c>
      <c r="C131" s="35" t="s">
        <v>3023</v>
      </c>
      <c r="D131" s="22" t="s">
        <v>3024</v>
      </c>
      <c r="E131" s="35">
        <v>11</v>
      </c>
      <c r="F131" s="27" t="s">
        <v>137</v>
      </c>
      <c r="G131" s="35">
        <v>11.5</v>
      </c>
      <c r="H131" s="46"/>
      <c r="I131" s="35">
        <v>9</v>
      </c>
      <c r="J131" s="46"/>
      <c r="K131" s="35">
        <v>0.41</v>
      </c>
      <c r="L131" s="46"/>
      <c r="M131" s="164">
        <f t="shared" si="6"/>
        <v>12.458333333333334</v>
      </c>
      <c r="N131" s="164">
        <f t="shared" si="9"/>
        <v>9</v>
      </c>
      <c r="O131" s="164">
        <f t="shared" si="7"/>
        <v>44.653333333333336</v>
      </c>
      <c r="P131" s="164">
        <f t="shared" si="8"/>
        <v>66.111666666666679</v>
      </c>
      <c r="Q131" s="98"/>
      <c r="R131" s="164">
        <v>66.111666666666679</v>
      </c>
      <c r="S131" s="46">
        <v>99</v>
      </c>
      <c r="T131" s="46" t="s">
        <v>3252</v>
      </c>
    </row>
    <row r="132" spans="1:20" ht="31.5">
      <c r="A132" s="168">
        <v>128</v>
      </c>
      <c r="B132" s="41" t="s">
        <v>3087</v>
      </c>
      <c r="C132" s="35" t="s">
        <v>3088</v>
      </c>
      <c r="D132" s="22" t="s">
        <v>190</v>
      </c>
      <c r="E132" s="35">
        <v>10</v>
      </c>
      <c r="F132" s="27" t="s">
        <v>191</v>
      </c>
      <c r="G132" s="35">
        <v>14</v>
      </c>
      <c r="H132" s="46"/>
      <c r="I132" s="35">
        <v>9</v>
      </c>
      <c r="J132" s="46"/>
      <c r="K132" s="35">
        <v>0.53</v>
      </c>
      <c r="L132" s="46"/>
      <c r="M132" s="164">
        <f t="shared" si="6"/>
        <v>15.166666666666666</v>
      </c>
      <c r="N132" s="164">
        <f t="shared" si="9"/>
        <v>9</v>
      </c>
      <c r="O132" s="164">
        <f t="shared" si="7"/>
        <v>41.93333333333333</v>
      </c>
      <c r="P132" s="164">
        <f t="shared" si="8"/>
        <v>66.099999999999994</v>
      </c>
      <c r="Q132" s="98"/>
      <c r="R132" s="164">
        <v>66.099999999999994</v>
      </c>
      <c r="S132" s="46">
        <v>99</v>
      </c>
      <c r="T132" s="46" t="s">
        <v>3252</v>
      </c>
    </row>
    <row r="133" spans="1:20" ht="47.25">
      <c r="A133" s="168">
        <v>129</v>
      </c>
      <c r="B133" s="41" t="s">
        <v>1271</v>
      </c>
      <c r="C133" s="35" t="s">
        <v>2988</v>
      </c>
      <c r="D133" s="22" t="s">
        <v>2250</v>
      </c>
      <c r="E133" s="35">
        <v>10</v>
      </c>
      <c r="F133" s="27" t="s">
        <v>1272</v>
      </c>
      <c r="G133" s="35">
        <v>31</v>
      </c>
      <c r="H133" s="46"/>
      <c r="I133" s="35">
        <v>10</v>
      </c>
      <c r="J133" s="46"/>
      <c r="K133" s="35">
        <v>1.4</v>
      </c>
      <c r="L133" s="46"/>
      <c r="M133" s="164">
        <f t="shared" ref="M133:M196" si="10">IF(G133&lt;&gt;39,(39*G133)/MAX(G$5:G$263),39)</f>
        <v>33.583333333333336</v>
      </c>
      <c r="N133" s="164">
        <f t="shared" si="9"/>
        <v>10</v>
      </c>
      <c r="O133" s="164">
        <f t="shared" ref="O133:O196" si="11">IF(K133&lt;&gt;51,IF(K133=0,"0",51/(MAX(K$5:K$259)-SMALL(K$5:K$259,COUNTIF(K$5:K$259,"&lt;=0")+1))*(MAX(K$5:K$259)-K133)),51)</f>
        <v>22.213333333333335</v>
      </c>
      <c r="P133" s="164">
        <f t="shared" ref="P133:P196" si="12">M133+N133+O133</f>
        <v>65.796666666666667</v>
      </c>
      <c r="Q133" s="98"/>
      <c r="R133" s="164">
        <v>65.796666666666667</v>
      </c>
      <c r="S133" s="46">
        <v>100</v>
      </c>
      <c r="T133" s="46" t="s">
        <v>3252</v>
      </c>
    </row>
    <row r="134" spans="1:20" ht="31.5">
      <c r="A134" s="168">
        <v>130</v>
      </c>
      <c r="B134" s="22" t="s">
        <v>614</v>
      </c>
      <c r="C134" s="35" t="s">
        <v>2877</v>
      </c>
      <c r="D134" s="22" t="s">
        <v>440</v>
      </c>
      <c r="E134" s="35">
        <v>9</v>
      </c>
      <c r="F134" s="27" t="s">
        <v>557</v>
      </c>
      <c r="G134" s="60">
        <v>10.5</v>
      </c>
      <c r="H134" s="46"/>
      <c r="I134" s="60">
        <v>9.9</v>
      </c>
      <c r="J134" s="46"/>
      <c r="K134" s="60">
        <v>0.42</v>
      </c>
      <c r="L134" s="46"/>
      <c r="M134" s="164">
        <f t="shared" si="10"/>
        <v>11.375</v>
      </c>
      <c r="N134" s="164">
        <f t="shared" si="9"/>
        <v>9.9</v>
      </c>
      <c r="O134" s="164">
        <f t="shared" si="11"/>
        <v>44.426666666666669</v>
      </c>
      <c r="P134" s="164">
        <f t="shared" si="12"/>
        <v>65.701666666666668</v>
      </c>
      <c r="Q134" s="98"/>
      <c r="R134" s="164">
        <v>65.701666666666668</v>
      </c>
      <c r="S134" s="46">
        <v>101</v>
      </c>
      <c r="T134" s="46" t="s">
        <v>3252</v>
      </c>
    </row>
    <row r="135" spans="1:20" ht="31.5">
      <c r="A135" s="168">
        <v>131</v>
      </c>
      <c r="B135" s="41" t="s">
        <v>971</v>
      </c>
      <c r="C135" s="35" t="s">
        <v>2936</v>
      </c>
      <c r="D135" s="22" t="s">
        <v>960</v>
      </c>
      <c r="E135" s="35">
        <v>9</v>
      </c>
      <c r="F135" s="27" t="s">
        <v>961</v>
      </c>
      <c r="G135" s="35">
        <v>29</v>
      </c>
      <c r="H135" s="46"/>
      <c r="I135" s="35">
        <v>8</v>
      </c>
      <c r="J135" s="46"/>
      <c r="K135" s="35">
        <v>1.23</v>
      </c>
      <c r="L135" s="46"/>
      <c r="M135" s="164">
        <f t="shared" si="10"/>
        <v>31.416666666666668</v>
      </c>
      <c r="N135" s="164">
        <f t="shared" si="9"/>
        <v>8</v>
      </c>
      <c r="O135" s="164">
        <f t="shared" si="11"/>
        <v>26.066666666666666</v>
      </c>
      <c r="P135" s="164">
        <f t="shared" si="12"/>
        <v>65.483333333333334</v>
      </c>
      <c r="Q135" s="98"/>
      <c r="R135" s="164">
        <v>65.483333333333334</v>
      </c>
      <c r="S135" s="46">
        <v>102</v>
      </c>
      <c r="T135" s="46" t="s">
        <v>3252</v>
      </c>
    </row>
    <row r="136" spans="1:20" ht="31.5">
      <c r="A136" s="168">
        <v>132</v>
      </c>
      <c r="B136" s="41" t="s">
        <v>1128</v>
      </c>
      <c r="C136" s="35" t="s">
        <v>2966</v>
      </c>
      <c r="D136" s="22" t="s">
        <v>3156</v>
      </c>
      <c r="E136" s="35">
        <v>10</v>
      </c>
      <c r="F136" s="27" t="s">
        <v>1069</v>
      </c>
      <c r="G136" s="35">
        <v>28.5</v>
      </c>
      <c r="H136" s="46"/>
      <c r="I136" s="35">
        <v>5.5</v>
      </c>
      <c r="J136" s="46"/>
      <c r="K136" s="163">
        <v>1.1000000000000001</v>
      </c>
      <c r="L136" s="46"/>
      <c r="M136" s="164">
        <f t="shared" si="10"/>
        <v>30.875</v>
      </c>
      <c r="N136" s="164">
        <f t="shared" si="9"/>
        <v>5.5</v>
      </c>
      <c r="O136" s="164">
        <f t="shared" si="11"/>
        <v>29.013333333333332</v>
      </c>
      <c r="P136" s="164">
        <f t="shared" si="12"/>
        <v>65.388333333333335</v>
      </c>
      <c r="Q136" s="98"/>
      <c r="R136" s="164">
        <v>65.388333333333335</v>
      </c>
      <c r="S136" s="46">
        <v>103</v>
      </c>
      <c r="T136" s="46" t="s">
        <v>3252</v>
      </c>
    </row>
    <row r="137" spans="1:20" ht="31.5">
      <c r="A137" s="168">
        <v>133</v>
      </c>
      <c r="B137" s="41" t="s">
        <v>3075</v>
      </c>
      <c r="C137" s="35" t="s">
        <v>3076</v>
      </c>
      <c r="D137" s="22" t="s">
        <v>440</v>
      </c>
      <c r="E137" s="35">
        <v>9</v>
      </c>
      <c r="F137" s="27" t="s">
        <v>475</v>
      </c>
      <c r="G137" s="35">
        <v>12</v>
      </c>
      <c r="H137" s="46"/>
      <c r="I137" s="35">
        <v>9.9</v>
      </c>
      <c r="J137" s="46"/>
      <c r="K137" s="35">
        <v>0.51</v>
      </c>
      <c r="L137" s="46"/>
      <c r="M137" s="164">
        <f t="shared" si="10"/>
        <v>13</v>
      </c>
      <c r="N137" s="164">
        <f t="shared" si="9"/>
        <v>9.9</v>
      </c>
      <c r="O137" s="164">
        <f t="shared" si="11"/>
        <v>42.386666666666663</v>
      </c>
      <c r="P137" s="164">
        <f t="shared" si="12"/>
        <v>65.286666666666662</v>
      </c>
      <c r="Q137" s="98"/>
      <c r="R137" s="164">
        <v>65.286666666666662</v>
      </c>
      <c r="S137" s="46">
        <v>104</v>
      </c>
      <c r="T137" s="46" t="s">
        <v>3252</v>
      </c>
    </row>
    <row r="138" spans="1:20" ht="31.5">
      <c r="A138" s="168">
        <v>134</v>
      </c>
      <c r="B138" s="22" t="s">
        <v>235</v>
      </c>
      <c r="C138" s="35" t="s">
        <v>2845</v>
      </c>
      <c r="D138" s="22" t="s">
        <v>203</v>
      </c>
      <c r="E138" s="35">
        <v>9</v>
      </c>
      <c r="F138" s="27" t="s">
        <v>232</v>
      </c>
      <c r="G138" s="35">
        <v>27</v>
      </c>
      <c r="H138" s="46"/>
      <c r="I138" s="35">
        <v>5</v>
      </c>
      <c r="J138" s="46"/>
      <c r="K138" s="35">
        <v>1.02</v>
      </c>
      <c r="L138" s="46"/>
      <c r="M138" s="164">
        <f t="shared" si="10"/>
        <v>29.25</v>
      </c>
      <c r="N138" s="164">
        <f t="shared" si="9"/>
        <v>5</v>
      </c>
      <c r="O138" s="164">
        <f t="shared" si="11"/>
        <v>30.826666666666664</v>
      </c>
      <c r="P138" s="164">
        <f t="shared" si="12"/>
        <v>65.076666666666668</v>
      </c>
      <c r="Q138" s="98"/>
      <c r="R138" s="164">
        <v>65.076666666666668</v>
      </c>
      <c r="S138" s="46">
        <v>105</v>
      </c>
      <c r="T138" s="46" t="s">
        <v>3252</v>
      </c>
    </row>
    <row r="139" spans="1:20" ht="31.5">
      <c r="A139" s="168">
        <v>135</v>
      </c>
      <c r="B139" s="41" t="s">
        <v>639</v>
      </c>
      <c r="C139" s="35" t="s">
        <v>2893</v>
      </c>
      <c r="D139" s="22" t="s">
        <v>440</v>
      </c>
      <c r="E139" s="35">
        <v>11</v>
      </c>
      <c r="F139" s="27" t="s">
        <v>557</v>
      </c>
      <c r="G139" s="35">
        <v>7.5</v>
      </c>
      <c r="H139" s="46"/>
      <c r="I139" s="35">
        <v>10</v>
      </c>
      <c r="J139" s="46"/>
      <c r="K139" s="35">
        <v>0.31</v>
      </c>
      <c r="L139" s="46"/>
      <c r="M139" s="164">
        <f t="shared" si="10"/>
        <v>8.125</v>
      </c>
      <c r="N139" s="164">
        <f t="shared" si="9"/>
        <v>10</v>
      </c>
      <c r="O139" s="164">
        <f t="shared" si="11"/>
        <v>46.92</v>
      </c>
      <c r="P139" s="164">
        <f t="shared" si="12"/>
        <v>65.045000000000002</v>
      </c>
      <c r="Q139" s="98"/>
      <c r="R139" s="164">
        <v>65.045000000000002</v>
      </c>
      <c r="S139" s="46">
        <v>106</v>
      </c>
      <c r="T139" s="46" t="s">
        <v>3252</v>
      </c>
    </row>
    <row r="140" spans="1:20" ht="31.5">
      <c r="A140" s="168">
        <v>136</v>
      </c>
      <c r="B140" s="41" t="s">
        <v>713</v>
      </c>
      <c r="C140" s="35" t="s">
        <v>2902</v>
      </c>
      <c r="D140" s="22" t="s">
        <v>687</v>
      </c>
      <c r="E140" s="35">
        <v>10</v>
      </c>
      <c r="F140" s="27" t="s">
        <v>689</v>
      </c>
      <c r="G140" s="35">
        <v>14.5</v>
      </c>
      <c r="H140" s="46"/>
      <c r="I140" s="35">
        <v>7</v>
      </c>
      <c r="J140" s="46"/>
      <c r="K140" s="35">
        <v>0.53</v>
      </c>
      <c r="L140" s="46"/>
      <c r="M140" s="164">
        <f t="shared" si="10"/>
        <v>15.708333333333334</v>
      </c>
      <c r="N140" s="164">
        <f t="shared" si="9"/>
        <v>7</v>
      </c>
      <c r="O140" s="164">
        <f t="shared" si="11"/>
        <v>41.93333333333333</v>
      </c>
      <c r="P140" s="164">
        <f t="shared" si="12"/>
        <v>64.641666666666666</v>
      </c>
      <c r="Q140" s="98"/>
      <c r="R140" s="164">
        <v>64.641666666666666</v>
      </c>
      <c r="S140" s="46">
        <v>107</v>
      </c>
      <c r="T140" s="46" t="s">
        <v>3252</v>
      </c>
    </row>
    <row r="141" spans="1:20" ht="31.5">
      <c r="A141" s="168">
        <v>137</v>
      </c>
      <c r="B141" s="41" t="s">
        <v>1273</v>
      </c>
      <c r="C141" s="35" t="s">
        <v>2989</v>
      </c>
      <c r="D141" s="22" t="s">
        <v>2250</v>
      </c>
      <c r="E141" s="35">
        <v>10</v>
      </c>
      <c r="F141" s="27" t="s">
        <v>1274</v>
      </c>
      <c r="G141" s="35">
        <v>23</v>
      </c>
      <c r="H141" s="46"/>
      <c r="I141" s="35">
        <v>10</v>
      </c>
      <c r="J141" s="46"/>
      <c r="K141" s="35">
        <v>1.08</v>
      </c>
      <c r="L141" s="46"/>
      <c r="M141" s="164">
        <f t="shared" si="10"/>
        <v>24.916666666666668</v>
      </c>
      <c r="N141" s="164">
        <f t="shared" si="9"/>
        <v>10</v>
      </c>
      <c r="O141" s="164">
        <f t="shared" si="11"/>
        <v>29.466666666666665</v>
      </c>
      <c r="P141" s="164">
        <f t="shared" si="12"/>
        <v>64.38333333333334</v>
      </c>
      <c r="Q141" s="98"/>
      <c r="R141" s="164">
        <v>64.38333333333334</v>
      </c>
      <c r="S141" s="46">
        <v>108</v>
      </c>
      <c r="T141" s="46" t="s">
        <v>3252</v>
      </c>
    </row>
    <row r="142" spans="1:20" ht="31.5">
      <c r="A142" s="168">
        <v>138</v>
      </c>
      <c r="B142" s="22" t="s">
        <v>297</v>
      </c>
      <c r="C142" s="35" t="s">
        <v>2854</v>
      </c>
      <c r="D142" s="22" t="s">
        <v>289</v>
      </c>
      <c r="E142" s="35">
        <v>9</v>
      </c>
      <c r="F142" s="27" t="s">
        <v>290</v>
      </c>
      <c r="G142" s="60">
        <v>13.5</v>
      </c>
      <c r="H142" s="46"/>
      <c r="I142" s="60">
        <v>7</v>
      </c>
      <c r="J142" s="46"/>
      <c r="K142" s="60">
        <v>0.5</v>
      </c>
      <c r="L142" s="46"/>
      <c r="M142" s="164">
        <f t="shared" si="10"/>
        <v>14.625</v>
      </c>
      <c r="N142" s="164">
        <f t="shared" si="9"/>
        <v>7</v>
      </c>
      <c r="O142" s="164">
        <f t="shared" si="11"/>
        <v>42.61333333333333</v>
      </c>
      <c r="P142" s="164">
        <f t="shared" si="12"/>
        <v>64.23833333333333</v>
      </c>
      <c r="Q142" s="98"/>
      <c r="R142" s="164">
        <v>64.23833333333333</v>
      </c>
      <c r="S142" s="46">
        <v>109</v>
      </c>
      <c r="T142" s="46" t="s">
        <v>3252</v>
      </c>
    </row>
    <row r="143" spans="1:20" ht="31.5">
      <c r="A143" s="168">
        <v>139</v>
      </c>
      <c r="B143" s="41" t="s">
        <v>165</v>
      </c>
      <c r="C143" s="35" t="s">
        <v>2833</v>
      </c>
      <c r="D143" s="22" t="s">
        <v>2236</v>
      </c>
      <c r="E143" s="35">
        <v>9</v>
      </c>
      <c r="F143" s="27" t="s">
        <v>163</v>
      </c>
      <c r="G143" s="35">
        <v>12.5</v>
      </c>
      <c r="H143" s="46"/>
      <c r="I143" s="35">
        <v>7</v>
      </c>
      <c r="J143" s="46"/>
      <c r="K143" s="35">
        <v>0.46</v>
      </c>
      <c r="L143" s="46"/>
      <c r="M143" s="164">
        <f t="shared" si="10"/>
        <v>13.541666666666666</v>
      </c>
      <c r="N143" s="164">
        <f t="shared" si="9"/>
        <v>7</v>
      </c>
      <c r="O143" s="164">
        <f t="shared" si="11"/>
        <v>43.52</v>
      </c>
      <c r="P143" s="164">
        <f t="shared" si="12"/>
        <v>64.061666666666667</v>
      </c>
      <c r="Q143" s="98"/>
      <c r="R143" s="164">
        <v>64.061666666666667</v>
      </c>
      <c r="S143" s="46">
        <v>110</v>
      </c>
      <c r="T143" s="46" t="s">
        <v>3252</v>
      </c>
    </row>
    <row r="144" spans="1:20" ht="31.5">
      <c r="A144" s="168">
        <v>140</v>
      </c>
      <c r="B144" s="41" t="s">
        <v>3099</v>
      </c>
      <c r="C144" s="35" t="s">
        <v>3100</v>
      </c>
      <c r="D144" s="22" t="s">
        <v>289</v>
      </c>
      <c r="E144" s="35">
        <v>9</v>
      </c>
      <c r="F144" s="27" t="s">
        <v>290</v>
      </c>
      <c r="G144" s="35">
        <v>13</v>
      </c>
      <c r="H144" s="46"/>
      <c r="I144" s="35">
        <v>8</v>
      </c>
      <c r="J144" s="46"/>
      <c r="K144" s="35">
        <v>0.55000000000000004</v>
      </c>
      <c r="L144" s="46"/>
      <c r="M144" s="164">
        <f t="shared" si="10"/>
        <v>14.083333333333334</v>
      </c>
      <c r="N144" s="164">
        <f t="shared" si="9"/>
        <v>8</v>
      </c>
      <c r="O144" s="164">
        <f t="shared" si="11"/>
        <v>41.48</v>
      </c>
      <c r="P144" s="164">
        <f t="shared" si="12"/>
        <v>63.563333333333333</v>
      </c>
      <c r="Q144" s="98"/>
      <c r="R144" s="164">
        <v>63.563333333333333</v>
      </c>
      <c r="S144" s="46">
        <v>111</v>
      </c>
      <c r="T144" s="46" t="s">
        <v>3252</v>
      </c>
    </row>
    <row r="145" spans="1:20" ht="31.5">
      <c r="A145" s="168">
        <v>141</v>
      </c>
      <c r="B145" s="22" t="s">
        <v>836</v>
      </c>
      <c r="C145" s="35" t="s">
        <v>2917</v>
      </c>
      <c r="D145" s="22" t="s">
        <v>812</v>
      </c>
      <c r="E145" s="35">
        <v>9</v>
      </c>
      <c r="F145" s="127" t="s">
        <v>835</v>
      </c>
      <c r="G145" s="35">
        <v>13.5</v>
      </c>
      <c r="H145" s="46"/>
      <c r="I145" s="35">
        <v>8</v>
      </c>
      <c r="J145" s="46"/>
      <c r="K145" s="163">
        <v>0.57999999999999996</v>
      </c>
      <c r="L145" s="46"/>
      <c r="M145" s="164">
        <f t="shared" si="10"/>
        <v>14.625</v>
      </c>
      <c r="N145" s="164">
        <f t="shared" si="9"/>
        <v>8</v>
      </c>
      <c r="O145" s="164">
        <f t="shared" si="11"/>
        <v>40.799999999999997</v>
      </c>
      <c r="P145" s="164">
        <f t="shared" si="12"/>
        <v>63.424999999999997</v>
      </c>
      <c r="Q145" s="98"/>
      <c r="R145" s="164">
        <v>63.424999999999997</v>
      </c>
      <c r="S145" s="46">
        <v>112</v>
      </c>
      <c r="T145" s="46" t="s">
        <v>3252</v>
      </c>
    </row>
    <row r="146" spans="1:20" ht="31.5">
      <c r="A146" s="168">
        <v>142</v>
      </c>
      <c r="B146" s="22" t="s">
        <v>1336</v>
      </c>
      <c r="C146" s="35" t="s">
        <v>3003</v>
      </c>
      <c r="D146" s="22" t="s">
        <v>3158</v>
      </c>
      <c r="E146" s="35">
        <v>10</v>
      </c>
      <c r="F146" s="27" t="s">
        <v>1292</v>
      </c>
      <c r="G146" s="35">
        <v>25</v>
      </c>
      <c r="H146" s="46"/>
      <c r="I146" s="35">
        <v>7</v>
      </c>
      <c r="J146" s="46"/>
      <c r="K146" s="35">
        <v>1.1000000000000001</v>
      </c>
      <c r="L146" s="46"/>
      <c r="M146" s="164">
        <f t="shared" si="10"/>
        <v>27.083333333333332</v>
      </c>
      <c r="N146" s="164">
        <f t="shared" si="9"/>
        <v>7</v>
      </c>
      <c r="O146" s="164">
        <f t="shared" si="11"/>
        <v>29.013333333333332</v>
      </c>
      <c r="P146" s="164">
        <f t="shared" si="12"/>
        <v>63.096666666666664</v>
      </c>
      <c r="Q146" s="98"/>
      <c r="R146" s="164">
        <v>63.096666666666664</v>
      </c>
      <c r="S146" s="46">
        <v>113</v>
      </c>
      <c r="T146" s="46" t="s">
        <v>3252</v>
      </c>
    </row>
    <row r="147" spans="1:20" ht="31.5">
      <c r="A147" s="168">
        <v>143</v>
      </c>
      <c r="B147" s="41" t="s">
        <v>3056</v>
      </c>
      <c r="C147" s="35" t="s">
        <v>3057</v>
      </c>
      <c r="D147" s="22" t="s">
        <v>3210</v>
      </c>
      <c r="E147" s="35">
        <v>10</v>
      </c>
      <c r="F147" s="27" t="s">
        <v>827</v>
      </c>
      <c r="G147" s="35">
        <v>23.5</v>
      </c>
      <c r="H147" s="46"/>
      <c r="I147" s="35">
        <v>9</v>
      </c>
      <c r="J147" s="46"/>
      <c r="K147" s="35">
        <v>1.1200000000000001</v>
      </c>
      <c r="L147" s="46"/>
      <c r="M147" s="164">
        <f t="shared" si="10"/>
        <v>25.458333333333332</v>
      </c>
      <c r="N147" s="164">
        <f t="shared" si="9"/>
        <v>9</v>
      </c>
      <c r="O147" s="164">
        <f t="shared" si="11"/>
        <v>28.559999999999995</v>
      </c>
      <c r="P147" s="164">
        <f t="shared" si="12"/>
        <v>63.018333333333324</v>
      </c>
      <c r="Q147" s="98"/>
      <c r="R147" s="164">
        <v>63.018333333333324</v>
      </c>
      <c r="S147" s="46">
        <v>114</v>
      </c>
      <c r="T147" s="46" t="s">
        <v>3252</v>
      </c>
    </row>
    <row r="148" spans="1:20" ht="31.5">
      <c r="A148" s="168">
        <v>144</v>
      </c>
      <c r="B148" s="22" t="s">
        <v>372</v>
      </c>
      <c r="C148" s="35" t="s">
        <v>2862</v>
      </c>
      <c r="D148" s="22" t="s">
        <v>336</v>
      </c>
      <c r="E148" s="35">
        <v>9</v>
      </c>
      <c r="F148" s="27" t="s">
        <v>369</v>
      </c>
      <c r="G148" s="35">
        <v>26</v>
      </c>
      <c r="H148" s="46"/>
      <c r="I148" s="35">
        <v>9.9</v>
      </c>
      <c r="J148" s="46"/>
      <c r="K148" s="163">
        <v>1.29</v>
      </c>
      <c r="L148" s="46"/>
      <c r="M148" s="164">
        <f t="shared" si="10"/>
        <v>28.166666666666668</v>
      </c>
      <c r="N148" s="164">
        <f t="shared" si="9"/>
        <v>9.9</v>
      </c>
      <c r="O148" s="164">
        <f t="shared" si="11"/>
        <v>24.706666666666663</v>
      </c>
      <c r="P148" s="164">
        <f t="shared" si="12"/>
        <v>62.773333333333333</v>
      </c>
      <c r="Q148" s="98"/>
      <c r="R148" s="164">
        <v>62.773333333333333</v>
      </c>
      <c r="S148" s="46">
        <v>115</v>
      </c>
      <c r="T148" s="46" t="s">
        <v>3252</v>
      </c>
    </row>
    <row r="149" spans="1:20" ht="47.25">
      <c r="A149" s="168">
        <v>145</v>
      </c>
      <c r="B149" s="41" t="s">
        <v>1267</v>
      </c>
      <c r="C149" s="35" t="s">
        <v>2985</v>
      </c>
      <c r="D149" s="22" t="s">
        <v>2250</v>
      </c>
      <c r="E149" s="35">
        <v>9</v>
      </c>
      <c r="F149" s="27" t="s">
        <v>1242</v>
      </c>
      <c r="G149" s="35">
        <v>26.5</v>
      </c>
      <c r="H149" s="46"/>
      <c r="I149" s="35">
        <v>9</v>
      </c>
      <c r="J149" s="46"/>
      <c r="K149" s="35">
        <v>1.28</v>
      </c>
      <c r="L149" s="46"/>
      <c r="M149" s="164">
        <f t="shared" si="10"/>
        <v>28.708333333333332</v>
      </c>
      <c r="N149" s="164">
        <f t="shared" si="9"/>
        <v>9</v>
      </c>
      <c r="O149" s="164">
        <f t="shared" si="11"/>
        <v>24.93333333333333</v>
      </c>
      <c r="P149" s="164">
        <f t="shared" si="12"/>
        <v>62.641666666666659</v>
      </c>
      <c r="Q149" s="98"/>
      <c r="R149" s="164">
        <v>62.641666666666659</v>
      </c>
      <c r="S149" s="46">
        <v>116</v>
      </c>
      <c r="T149" s="46" t="s">
        <v>3252</v>
      </c>
    </row>
    <row r="150" spans="1:20" ht="31.5">
      <c r="A150" s="168">
        <v>146</v>
      </c>
      <c r="B150" s="41" t="s">
        <v>1280</v>
      </c>
      <c r="C150" s="35" t="s">
        <v>2992</v>
      </c>
      <c r="D150" s="22" t="s">
        <v>2250</v>
      </c>
      <c r="E150" s="35">
        <v>11</v>
      </c>
      <c r="F150" s="27" t="s">
        <v>1281</v>
      </c>
      <c r="G150" s="35">
        <v>22.5</v>
      </c>
      <c r="H150" s="46"/>
      <c r="I150" s="35">
        <v>9</v>
      </c>
      <c r="J150" s="46"/>
      <c r="K150" s="35">
        <v>1.0900000000000001</v>
      </c>
      <c r="L150" s="46"/>
      <c r="M150" s="164">
        <f t="shared" si="10"/>
        <v>24.375</v>
      </c>
      <c r="N150" s="164">
        <f t="shared" si="9"/>
        <v>9</v>
      </c>
      <c r="O150" s="164">
        <f t="shared" si="11"/>
        <v>29.24</v>
      </c>
      <c r="P150" s="164">
        <f t="shared" si="12"/>
        <v>62.614999999999995</v>
      </c>
      <c r="Q150" s="98"/>
      <c r="R150" s="164">
        <v>62.614999999999995</v>
      </c>
      <c r="S150" s="46">
        <v>116</v>
      </c>
      <c r="T150" s="46" t="s">
        <v>3252</v>
      </c>
    </row>
    <row r="151" spans="1:20" s="7" customFormat="1" ht="31.5">
      <c r="A151" s="168">
        <v>147</v>
      </c>
      <c r="B151" s="22" t="s">
        <v>1126</v>
      </c>
      <c r="C151" s="43" t="s">
        <v>2964</v>
      </c>
      <c r="D151" s="22" t="s">
        <v>3156</v>
      </c>
      <c r="E151" s="35">
        <v>10</v>
      </c>
      <c r="F151" s="127" t="s">
        <v>1069</v>
      </c>
      <c r="G151" s="35">
        <v>23.5</v>
      </c>
      <c r="H151" s="46"/>
      <c r="I151" s="46">
        <v>8</v>
      </c>
      <c r="J151" s="46"/>
      <c r="K151" s="35">
        <v>1.1000000000000001</v>
      </c>
      <c r="L151" s="46"/>
      <c r="M151" s="164">
        <f t="shared" si="10"/>
        <v>25.458333333333332</v>
      </c>
      <c r="N151" s="164">
        <f t="shared" si="9"/>
        <v>8</v>
      </c>
      <c r="O151" s="164">
        <f t="shared" si="11"/>
        <v>29.013333333333332</v>
      </c>
      <c r="P151" s="164">
        <f t="shared" si="12"/>
        <v>62.471666666666664</v>
      </c>
      <c r="Q151" s="98"/>
      <c r="R151" s="164">
        <v>62.471666666666664</v>
      </c>
      <c r="S151" s="46">
        <v>117</v>
      </c>
      <c r="T151" s="46" t="s">
        <v>3252</v>
      </c>
    </row>
    <row r="152" spans="1:20" ht="31.5">
      <c r="A152" s="168">
        <v>148</v>
      </c>
      <c r="B152" s="41" t="s">
        <v>161</v>
      </c>
      <c r="C152" s="35" t="s">
        <v>2832</v>
      </c>
      <c r="D152" s="22" t="s">
        <v>2236</v>
      </c>
      <c r="E152" s="35">
        <v>9</v>
      </c>
      <c r="F152" s="27" t="s">
        <v>137</v>
      </c>
      <c r="G152" s="35">
        <v>13</v>
      </c>
      <c r="H152" s="46"/>
      <c r="I152" s="35">
        <v>7</v>
      </c>
      <c r="J152" s="46"/>
      <c r="K152" s="35">
        <v>0.56999999999999995</v>
      </c>
      <c r="L152" s="46"/>
      <c r="M152" s="164">
        <f t="shared" si="10"/>
        <v>14.083333333333334</v>
      </c>
      <c r="N152" s="164">
        <f t="shared" si="9"/>
        <v>7</v>
      </c>
      <c r="O152" s="164">
        <f t="shared" si="11"/>
        <v>41.026666666666671</v>
      </c>
      <c r="P152" s="164">
        <f t="shared" si="12"/>
        <v>62.110000000000007</v>
      </c>
      <c r="Q152" s="98"/>
      <c r="R152" s="164">
        <v>62.110000000000007</v>
      </c>
      <c r="S152" s="46">
        <v>118</v>
      </c>
      <c r="T152" s="46" t="s">
        <v>3252</v>
      </c>
    </row>
    <row r="153" spans="1:20" ht="31.5">
      <c r="A153" s="168">
        <v>149</v>
      </c>
      <c r="B153" s="22" t="s">
        <v>620</v>
      </c>
      <c r="C153" s="35" t="s">
        <v>2882</v>
      </c>
      <c r="D153" s="22" t="s">
        <v>440</v>
      </c>
      <c r="E153" s="35">
        <v>9</v>
      </c>
      <c r="F153" s="27" t="s">
        <v>557</v>
      </c>
      <c r="G153" s="35">
        <v>9.5</v>
      </c>
      <c r="H153" s="46"/>
      <c r="I153" s="35">
        <v>10</v>
      </c>
      <c r="J153" s="46"/>
      <c r="K153" s="35">
        <v>0.54</v>
      </c>
      <c r="L153" s="46"/>
      <c r="M153" s="164">
        <f t="shared" si="10"/>
        <v>10.291666666666666</v>
      </c>
      <c r="N153" s="164">
        <f t="shared" si="9"/>
        <v>10</v>
      </c>
      <c r="O153" s="164">
        <f t="shared" si="11"/>
        <v>41.706666666666663</v>
      </c>
      <c r="P153" s="164">
        <f t="shared" si="12"/>
        <v>61.998333333333328</v>
      </c>
      <c r="Q153" s="98"/>
      <c r="R153" s="164">
        <v>61.998333333333328</v>
      </c>
      <c r="S153" s="46">
        <v>119</v>
      </c>
      <c r="T153" s="46" t="s">
        <v>3252</v>
      </c>
    </row>
    <row r="154" spans="1:20" ht="31.5">
      <c r="A154" s="168">
        <v>150</v>
      </c>
      <c r="B154" s="22" t="s">
        <v>1342</v>
      </c>
      <c r="C154" s="35" t="s">
        <v>3009</v>
      </c>
      <c r="D154" s="22" t="s">
        <v>3158</v>
      </c>
      <c r="E154" s="35">
        <v>11</v>
      </c>
      <c r="F154" s="27" t="s">
        <v>1315</v>
      </c>
      <c r="G154" s="35">
        <v>23</v>
      </c>
      <c r="H154" s="46"/>
      <c r="I154" s="35">
        <v>8</v>
      </c>
      <c r="J154" s="46"/>
      <c r="K154" s="35">
        <v>1.1000000000000001</v>
      </c>
      <c r="L154" s="46"/>
      <c r="M154" s="164">
        <f t="shared" si="10"/>
        <v>24.916666666666668</v>
      </c>
      <c r="N154" s="164">
        <f t="shared" si="9"/>
        <v>8</v>
      </c>
      <c r="O154" s="164">
        <f t="shared" si="11"/>
        <v>29.013333333333332</v>
      </c>
      <c r="P154" s="164">
        <f t="shared" si="12"/>
        <v>61.930000000000007</v>
      </c>
      <c r="Q154" s="98"/>
      <c r="R154" s="164">
        <v>61.930000000000007</v>
      </c>
      <c r="S154" s="46">
        <v>120</v>
      </c>
      <c r="T154" s="46" t="s">
        <v>3252</v>
      </c>
    </row>
    <row r="155" spans="1:20" ht="31.5">
      <c r="A155" s="168">
        <v>151</v>
      </c>
      <c r="B155" s="22" t="s">
        <v>833</v>
      </c>
      <c r="C155" s="35" t="s">
        <v>2915</v>
      </c>
      <c r="D155" s="22" t="s">
        <v>812</v>
      </c>
      <c r="E155" s="35">
        <v>9</v>
      </c>
      <c r="F155" s="27" t="s">
        <v>820</v>
      </c>
      <c r="G155" s="35">
        <v>10.5</v>
      </c>
      <c r="H155" s="46"/>
      <c r="I155" s="35">
        <v>7</v>
      </c>
      <c r="J155" s="46"/>
      <c r="K155" s="35">
        <v>0.46</v>
      </c>
      <c r="L155" s="46"/>
      <c r="M155" s="164">
        <f t="shared" si="10"/>
        <v>11.375</v>
      </c>
      <c r="N155" s="164">
        <f t="shared" si="9"/>
        <v>7</v>
      </c>
      <c r="O155" s="164">
        <f t="shared" si="11"/>
        <v>43.52</v>
      </c>
      <c r="P155" s="164">
        <f t="shared" si="12"/>
        <v>61.895000000000003</v>
      </c>
      <c r="Q155" s="98"/>
      <c r="R155" s="164">
        <v>61.895000000000003</v>
      </c>
      <c r="S155" s="46">
        <v>120</v>
      </c>
      <c r="T155" s="46" t="s">
        <v>3252</v>
      </c>
    </row>
    <row r="156" spans="1:20" ht="31.5">
      <c r="A156" s="168">
        <v>152</v>
      </c>
      <c r="B156" s="41" t="s">
        <v>684</v>
      </c>
      <c r="C156" s="35" t="s">
        <v>2896</v>
      </c>
      <c r="D156" s="22" t="s">
        <v>678</v>
      </c>
      <c r="E156" s="35">
        <v>11</v>
      </c>
      <c r="F156" s="27" t="s">
        <v>681</v>
      </c>
      <c r="G156" s="60">
        <v>22</v>
      </c>
      <c r="H156" s="46"/>
      <c r="I156" s="60">
        <v>7</v>
      </c>
      <c r="J156" s="46"/>
      <c r="K156" s="60">
        <v>1.03</v>
      </c>
      <c r="L156" s="46"/>
      <c r="M156" s="164">
        <f t="shared" si="10"/>
        <v>23.833333333333332</v>
      </c>
      <c r="N156" s="164">
        <f t="shared" si="9"/>
        <v>7</v>
      </c>
      <c r="O156" s="164">
        <f t="shared" si="11"/>
        <v>30.599999999999998</v>
      </c>
      <c r="P156" s="164">
        <f t="shared" si="12"/>
        <v>61.43333333333333</v>
      </c>
      <c r="Q156" s="98"/>
      <c r="R156" s="164">
        <v>61.43333333333333</v>
      </c>
      <c r="S156" s="46">
        <v>121</v>
      </c>
      <c r="T156" s="46" t="s">
        <v>3252</v>
      </c>
    </row>
    <row r="157" spans="1:20" ht="31.5">
      <c r="A157" s="168">
        <v>153</v>
      </c>
      <c r="B157" s="41" t="s">
        <v>972</v>
      </c>
      <c r="C157" s="35" t="s">
        <v>2937</v>
      </c>
      <c r="D157" s="22" t="s">
        <v>960</v>
      </c>
      <c r="E157" s="35">
        <v>9</v>
      </c>
      <c r="F157" s="27" t="s">
        <v>961</v>
      </c>
      <c r="G157" s="35">
        <v>24.5</v>
      </c>
      <c r="H157" s="46"/>
      <c r="I157" s="35">
        <v>7</v>
      </c>
      <c r="J157" s="46"/>
      <c r="K157" s="35">
        <v>1.1499999999999999</v>
      </c>
      <c r="L157" s="46"/>
      <c r="M157" s="164">
        <f t="shared" si="10"/>
        <v>26.541666666666668</v>
      </c>
      <c r="N157" s="164">
        <f t="shared" si="9"/>
        <v>7</v>
      </c>
      <c r="O157" s="164">
        <f t="shared" si="11"/>
        <v>27.880000000000003</v>
      </c>
      <c r="P157" s="164">
        <f t="shared" si="12"/>
        <v>61.421666666666674</v>
      </c>
      <c r="Q157" s="98"/>
      <c r="R157" s="164">
        <v>61.421666666666674</v>
      </c>
      <c r="S157" s="46">
        <v>121</v>
      </c>
      <c r="T157" s="46" t="s">
        <v>3252</v>
      </c>
    </row>
    <row r="158" spans="1:20" ht="31.5">
      <c r="A158" s="168">
        <v>154</v>
      </c>
      <c r="B158" s="41" t="s">
        <v>1283</v>
      </c>
      <c r="C158" s="35" t="s">
        <v>2994</v>
      </c>
      <c r="D158" s="22" t="s">
        <v>2250</v>
      </c>
      <c r="E158" s="35">
        <v>11</v>
      </c>
      <c r="F158" s="27" t="s">
        <v>1281</v>
      </c>
      <c r="G158" s="35">
        <v>22.5</v>
      </c>
      <c r="H158" s="46"/>
      <c r="I158" s="35">
        <v>10</v>
      </c>
      <c r="J158" s="46"/>
      <c r="K158" s="35">
        <v>1.19</v>
      </c>
      <c r="L158" s="46"/>
      <c r="M158" s="164">
        <f t="shared" si="10"/>
        <v>24.375</v>
      </c>
      <c r="N158" s="164">
        <f t="shared" si="9"/>
        <v>10</v>
      </c>
      <c r="O158" s="164">
        <f t="shared" si="11"/>
        <v>26.973333333333333</v>
      </c>
      <c r="P158" s="164">
        <f t="shared" si="12"/>
        <v>61.348333333333329</v>
      </c>
      <c r="Q158" s="98"/>
      <c r="R158" s="164">
        <v>61.348333333333329</v>
      </c>
      <c r="S158" s="46">
        <v>122</v>
      </c>
      <c r="T158" s="46" t="s">
        <v>3252</v>
      </c>
    </row>
    <row r="159" spans="1:20" ht="31.5">
      <c r="A159" s="168">
        <v>155</v>
      </c>
      <c r="B159" s="22" t="s">
        <v>1198</v>
      </c>
      <c r="C159" s="35" t="s">
        <v>2968</v>
      </c>
      <c r="D159" s="22" t="s">
        <v>3156</v>
      </c>
      <c r="E159" s="35">
        <v>11</v>
      </c>
      <c r="F159" s="127" t="s">
        <v>1052</v>
      </c>
      <c r="G159" s="35">
        <v>29.5</v>
      </c>
      <c r="H159" s="46"/>
      <c r="I159" s="35">
        <v>6</v>
      </c>
      <c r="J159" s="46"/>
      <c r="K159" s="163">
        <v>1.35</v>
      </c>
      <c r="L159" s="46"/>
      <c r="M159" s="164">
        <f t="shared" si="10"/>
        <v>31.958333333333332</v>
      </c>
      <c r="N159" s="164">
        <f t="shared" si="9"/>
        <v>6</v>
      </c>
      <c r="O159" s="164">
        <f t="shared" si="11"/>
        <v>23.346666666666664</v>
      </c>
      <c r="P159" s="164">
        <f t="shared" si="12"/>
        <v>61.304999999999993</v>
      </c>
      <c r="Q159" s="98"/>
      <c r="R159" s="164">
        <v>61.304999999999993</v>
      </c>
      <c r="S159" s="46">
        <v>122</v>
      </c>
      <c r="T159" s="46" t="s">
        <v>3252</v>
      </c>
    </row>
    <row r="160" spans="1:20" ht="31.5">
      <c r="A160" s="168">
        <v>156</v>
      </c>
      <c r="B160" s="22" t="s">
        <v>236</v>
      </c>
      <c r="C160" s="35" t="s">
        <v>2846</v>
      </c>
      <c r="D160" s="22" t="s">
        <v>203</v>
      </c>
      <c r="E160" s="35">
        <v>9</v>
      </c>
      <c r="F160" s="27" t="s">
        <v>232</v>
      </c>
      <c r="G160" s="35">
        <v>19.5</v>
      </c>
      <c r="H160" s="46"/>
      <c r="I160" s="35">
        <v>8.5</v>
      </c>
      <c r="J160" s="46"/>
      <c r="K160" s="35">
        <v>1</v>
      </c>
      <c r="L160" s="46"/>
      <c r="M160" s="164">
        <f t="shared" si="10"/>
        <v>21.125</v>
      </c>
      <c r="N160" s="164">
        <f t="shared" si="9"/>
        <v>8.5</v>
      </c>
      <c r="O160" s="164">
        <f t="shared" si="11"/>
        <v>31.279999999999998</v>
      </c>
      <c r="P160" s="164">
        <f t="shared" si="12"/>
        <v>60.905000000000001</v>
      </c>
      <c r="Q160" s="98"/>
      <c r="R160" s="164">
        <v>60.905000000000001</v>
      </c>
      <c r="S160" s="46">
        <v>123</v>
      </c>
      <c r="T160" s="46" t="s">
        <v>3252</v>
      </c>
    </row>
    <row r="161" spans="1:20" ht="31.5">
      <c r="A161" s="168">
        <v>157</v>
      </c>
      <c r="B161" s="41" t="s">
        <v>3071</v>
      </c>
      <c r="C161" s="35" t="s">
        <v>3072</v>
      </c>
      <c r="D161" s="22" t="s">
        <v>440</v>
      </c>
      <c r="E161" s="35">
        <v>9</v>
      </c>
      <c r="F161" s="27" t="s">
        <v>475</v>
      </c>
      <c r="G161" s="35">
        <v>9</v>
      </c>
      <c r="H161" s="46"/>
      <c r="I161" s="35">
        <v>9.9</v>
      </c>
      <c r="J161" s="46"/>
      <c r="K161" s="35">
        <v>0.56000000000000005</v>
      </c>
      <c r="L161" s="46"/>
      <c r="M161" s="164">
        <f t="shared" si="10"/>
        <v>9.75</v>
      </c>
      <c r="N161" s="164">
        <f t="shared" si="9"/>
        <v>9.9</v>
      </c>
      <c r="O161" s="164">
        <f t="shared" si="11"/>
        <v>41.25333333333333</v>
      </c>
      <c r="P161" s="164">
        <f t="shared" si="12"/>
        <v>60.903333333333329</v>
      </c>
      <c r="Q161" s="98"/>
      <c r="R161" s="164">
        <v>60.903333333333329</v>
      </c>
      <c r="S161" s="46">
        <v>123</v>
      </c>
      <c r="T161" s="46" t="s">
        <v>3252</v>
      </c>
    </row>
    <row r="162" spans="1:20" ht="31.5">
      <c r="A162" s="168">
        <v>158</v>
      </c>
      <c r="B162" s="22" t="s">
        <v>1339</v>
      </c>
      <c r="C162" s="35" t="s">
        <v>3006</v>
      </c>
      <c r="D162" s="22" t="s">
        <v>3158</v>
      </c>
      <c r="E162" s="35">
        <v>11</v>
      </c>
      <c r="F162" s="27" t="s">
        <v>1315</v>
      </c>
      <c r="G162" s="35">
        <v>24</v>
      </c>
      <c r="H162" s="46"/>
      <c r="I162" s="35">
        <v>7</v>
      </c>
      <c r="J162" s="46"/>
      <c r="K162" s="35">
        <v>1.1499999999999999</v>
      </c>
      <c r="L162" s="46"/>
      <c r="M162" s="164">
        <f t="shared" si="10"/>
        <v>26</v>
      </c>
      <c r="N162" s="164">
        <f t="shared" si="9"/>
        <v>7</v>
      </c>
      <c r="O162" s="164">
        <f t="shared" si="11"/>
        <v>27.880000000000003</v>
      </c>
      <c r="P162" s="164">
        <f t="shared" si="12"/>
        <v>60.88</v>
      </c>
      <c r="Q162" s="98"/>
      <c r="R162" s="164">
        <v>60.88</v>
      </c>
      <c r="S162" s="46">
        <v>123</v>
      </c>
      <c r="T162" s="46" t="s">
        <v>3252</v>
      </c>
    </row>
    <row r="163" spans="1:20" ht="31.5">
      <c r="A163" s="168">
        <v>159</v>
      </c>
      <c r="B163" s="22" t="s">
        <v>3250</v>
      </c>
      <c r="C163" s="35" t="s">
        <v>2980</v>
      </c>
      <c r="D163" s="22" t="s">
        <v>1224</v>
      </c>
      <c r="E163" s="35">
        <v>9</v>
      </c>
      <c r="F163" s="27" t="s">
        <v>1231</v>
      </c>
      <c r="G163" s="35">
        <v>10</v>
      </c>
      <c r="H163" s="46"/>
      <c r="I163" s="35">
        <v>9</v>
      </c>
      <c r="J163" s="46"/>
      <c r="K163" s="35">
        <v>0.57999999999999996</v>
      </c>
      <c r="L163" s="46"/>
      <c r="M163" s="164">
        <f t="shared" si="10"/>
        <v>10.833333333333334</v>
      </c>
      <c r="N163" s="164">
        <f t="shared" si="9"/>
        <v>9</v>
      </c>
      <c r="O163" s="164">
        <f t="shared" si="11"/>
        <v>40.799999999999997</v>
      </c>
      <c r="P163" s="164">
        <f t="shared" si="12"/>
        <v>60.633333333333333</v>
      </c>
      <c r="Q163" s="98"/>
      <c r="R163" s="164">
        <v>60.633333333333333</v>
      </c>
      <c r="S163" s="46">
        <v>124</v>
      </c>
      <c r="T163" s="46" t="s">
        <v>3252</v>
      </c>
    </row>
    <row r="164" spans="1:20" ht="31.5">
      <c r="A164" s="168">
        <v>160</v>
      </c>
      <c r="B164" s="41" t="s">
        <v>3034</v>
      </c>
      <c r="C164" s="35" t="s">
        <v>3035</v>
      </c>
      <c r="D164" s="22" t="s">
        <v>3036</v>
      </c>
      <c r="E164" s="35">
        <v>10</v>
      </c>
      <c r="F164" s="174" t="s">
        <v>1840</v>
      </c>
      <c r="G164" s="35">
        <v>20.5</v>
      </c>
      <c r="H164" s="46"/>
      <c r="I164" s="35">
        <v>7.5</v>
      </c>
      <c r="J164" s="46"/>
      <c r="K164" s="35">
        <v>1.03</v>
      </c>
      <c r="L164" s="46"/>
      <c r="M164" s="164">
        <f t="shared" si="10"/>
        <v>22.208333333333332</v>
      </c>
      <c r="N164" s="164">
        <f t="shared" si="9"/>
        <v>7.5</v>
      </c>
      <c r="O164" s="164">
        <f t="shared" si="11"/>
        <v>30.599999999999998</v>
      </c>
      <c r="P164" s="164">
        <f t="shared" si="12"/>
        <v>60.30833333333333</v>
      </c>
      <c r="Q164" s="98"/>
      <c r="R164" s="164">
        <v>60.30833333333333</v>
      </c>
      <c r="S164" s="46">
        <v>125</v>
      </c>
      <c r="T164" s="46" t="s">
        <v>3252</v>
      </c>
    </row>
    <row r="165" spans="1:20" ht="31.5">
      <c r="A165" s="168">
        <v>161</v>
      </c>
      <c r="B165" s="41" t="s">
        <v>955</v>
      </c>
      <c r="C165" s="35" t="s">
        <v>2932</v>
      </c>
      <c r="D165" s="22" t="s">
        <v>3031</v>
      </c>
      <c r="E165" s="35">
        <v>11</v>
      </c>
      <c r="F165" s="140" t="s">
        <v>2448</v>
      </c>
      <c r="G165" s="35">
        <v>19.5</v>
      </c>
      <c r="H165" s="46"/>
      <c r="I165" s="35">
        <v>8</v>
      </c>
      <c r="J165" s="46"/>
      <c r="K165" s="35">
        <v>1.01</v>
      </c>
      <c r="L165" s="46"/>
      <c r="M165" s="164">
        <f t="shared" si="10"/>
        <v>21.125</v>
      </c>
      <c r="N165" s="164">
        <f t="shared" si="9"/>
        <v>8</v>
      </c>
      <c r="O165" s="164">
        <f t="shared" si="11"/>
        <v>31.053333333333331</v>
      </c>
      <c r="P165" s="164">
        <f t="shared" si="12"/>
        <v>60.178333333333327</v>
      </c>
      <c r="Q165" s="98"/>
      <c r="R165" s="164">
        <v>60.178333333333327</v>
      </c>
      <c r="S165" s="46">
        <v>126</v>
      </c>
      <c r="T165" s="46" t="s">
        <v>3252</v>
      </c>
    </row>
    <row r="166" spans="1:20" ht="31.5">
      <c r="A166" s="168">
        <v>162</v>
      </c>
      <c r="B166" s="41" t="s">
        <v>172</v>
      </c>
      <c r="C166" s="35" t="s">
        <v>3101</v>
      </c>
      <c r="D166" s="22" t="s">
        <v>2236</v>
      </c>
      <c r="E166" s="35">
        <v>9</v>
      </c>
      <c r="F166" s="27" t="s">
        <v>163</v>
      </c>
      <c r="G166" s="35">
        <v>12.5</v>
      </c>
      <c r="H166" s="46"/>
      <c r="I166" s="35">
        <v>6</v>
      </c>
      <c r="J166" s="46"/>
      <c r="K166" s="35">
        <v>0.59</v>
      </c>
      <c r="L166" s="46"/>
      <c r="M166" s="164">
        <f t="shared" si="10"/>
        <v>13.541666666666666</v>
      </c>
      <c r="N166" s="164">
        <f t="shared" si="9"/>
        <v>6</v>
      </c>
      <c r="O166" s="164">
        <f t="shared" si="11"/>
        <v>40.573333333333338</v>
      </c>
      <c r="P166" s="164">
        <f t="shared" si="12"/>
        <v>60.115000000000002</v>
      </c>
      <c r="Q166" s="98"/>
      <c r="R166" s="164">
        <v>60.115000000000002</v>
      </c>
      <c r="S166" s="46">
        <v>127</v>
      </c>
      <c r="T166" s="46" t="s">
        <v>3252</v>
      </c>
    </row>
    <row r="167" spans="1:20" ht="31.5">
      <c r="A167" s="168">
        <v>163</v>
      </c>
      <c r="B167" s="173" t="s">
        <v>767</v>
      </c>
      <c r="C167" s="35" t="s">
        <v>2907</v>
      </c>
      <c r="D167" s="22" t="s">
        <v>747</v>
      </c>
      <c r="E167" s="35">
        <v>11</v>
      </c>
      <c r="F167" s="27" t="s">
        <v>756</v>
      </c>
      <c r="G167" s="35">
        <v>23.5</v>
      </c>
      <c r="H167" s="46"/>
      <c r="I167" s="35">
        <v>6.5</v>
      </c>
      <c r="J167" s="46"/>
      <c r="K167" s="163">
        <v>1.1399999999999999</v>
      </c>
      <c r="L167" s="46"/>
      <c r="M167" s="164">
        <f t="shared" si="10"/>
        <v>25.458333333333332</v>
      </c>
      <c r="N167" s="164">
        <f t="shared" si="9"/>
        <v>6.5</v>
      </c>
      <c r="O167" s="164">
        <f t="shared" si="11"/>
        <v>28.106666666666669</v>
      </c>
      <c r="P167" s="164">
        <f t="shared" si="12"/>
        <v>60.064999999999998</v>
      </c>
      <c r="Q167" s="98"/>
      <c r="R167" s="164">
        <v>60.064999999999998</v>
      </c>
      <c r="S167" s="46">
        <v>127</v>
      </c>
      <c r="T167" s="46" t="s">
        <v>3252</v>
      </c>
    </row>
    <row r="168" spans="1:20" ht="31.5">
      <c r="A168" s="168">
        <v>164</v>
      </c>
      <c r="B168" s="41" t="s">
        <v>3113</v>
      </c>
      <c r="C168" s="35" t="s">
        <v>3114</v>
      </c>
      <c r="D168" s="22" t="s">
        <v>1028</v>
      </c>
      <c r="E168" s="35">
        <v>9</v>
      </c>
      <c r="F168" s="27" t="s">
        <v>1019</v>
      </c>
      <c r="G168" s="35">
        <v>23</v>
      </c>
      <c r="H168" s="46"/>
      <c r="I168" s="35">
        <v>6.8</v>
      </c>
      <c r="J168" s="46"/>
      <c r="K168" s="35">
        <v>1.1299999999999999</v>
      </c>
      <c r="L168" s="46"/>
      <c r="M168" s="164">
        <f t="shared" si="10"/>
        <v>24.916666666666668</v>
      </c>
      <c r="N168" s="164">
        <f t="shared" si="9"/>
        <v>6.8</v>
      </c>
      <c r="O168" s="164">
        <f t="shared" si="11"/>
        <v>28.333333333333336</v>
      </c>
      <c r="P168" s="164">
        <f t="shared" si="12"/>
        <v>60.050000000000004</v>
      </c>
      <c r="Q168" s="98"/>
      <c r="R168" s="164">
        <v>60.050000000000004</v>
      </c>
      <c r="S168" s="46">
        <v>127</v>
      </c>
      <c r="T168" s="46" t="s">
        <v>3252</v>
      </c>
    </row>
    <row r="169" spans="1:20" ht="31.5">
      <c r="A169" s="168">
        <v>165</v>
      </c>
      <c r="B169" s="22" t="s">
        <v>239</v>
      </c>
      <c r="C169" s="35" t="s">
        <v>2849</v>
      </c>
      <c r="D169" s="22" t="s">
        <v>203</v>
      </c>
      <c r="E169" s="35">
        <v>10</v>
      </c>
      <c r="F169" s="27" t="s">
        <v>232</v>
      </c>
      <c r="G169" s="35">
        <v>23</v>
      </c>
      <c r="H169" s="46"/>
      <c r="I169" s="35">
        <v>9.5</v>
      </c>
      <c r="J169" s="46"/>
      <c r="K169" s="163">
        <v>1.25</v>
      </c>
      <c r="L169" s="46"/>
      <c r="M169" s="164">
        <f t="shared" si="10"/>
        <v>24.916666666666668</v>
      </c>
      <c r="N169" s="164">
        <f t="shared" si="9"/>
        <v>9.5</v>
      </c>
      <c r="O169" s="164">
        <f t="shared" si="11"/>
        <v>25.613333333333333</v>
      </c>
      <c r="P169" s="164">
        <f t="shared" si="12"/>
        <v>60.03</v>
      </c>
      <c r="Q169" s="98"/>
      <c r="R169" s="164">
        <v>60.03</v>
      </c>
      <c r="S169" s="46">
        <v>128</v>
      </c>
      <c r="T169" s="46" t="s">
        <v>3252</v>
      </c>
    </row>
    <row r="170" spans="1:20" ht="31.5">
      <c r="A170" s="168">
        <v>166</v>
      </c>
      <c r="B170" s="41" t="s">
        <v>1282</v>
      </c>
      <c r="C170" s="35" t="s">
        <v>2993</v>
      </c>
      <c r="D170" s="22" t="s">
        <v>2250</v>
      </c>
      <c r="E170" s="35">
        <v>11</v>
      </c>
      <c r="F170" s="27" t="s">
        <v>1281</v>
      </c>
      <c r="G170" s="35">
        <v>22.5</v>
      </c>
      <c r="H170" s="46"/>
      <c r="I170" s="35">
        <v>10</v>
      </c>
      <c r="J170" s="46"/>
      <c r="K170" s="35">
        <v>1.25</v>
      </c>
      <c r="L170" s="46"/>
      <c r="M170" s="164">
        <f t="shared" si="10"/>
        <v>24.375</v>
      </c>
      <c r="N170" s="164">
        <f t="shared" si="9"/>
        <v>10</v>
      </c>
      <c r="O170" s="164">
        <f t="shared" si="11"/>
        <v>25.613333333333333</v>
      </c>
      <c r="P170" s="164">
        <f t="shared" si="12"/>
        <v>59.98833333333333</v>
      </c>
      <c r="Q170" s="98"/>
      <c r="R170" s="164">
        <v>59.98833333333333</v>
      </c>
      <c r="S170" s="46">
        <v>128</v>
      </c>
      <c r="T170" s="46" t="s">
        <v>3252</v>
      </c>
    </row>
    <row r="171" spans="1:20" ht="31.5">
      <c r="A171" s="168">
        <v>167</v>
      </c>
      <c r="B171" s="22" t="s">
        <v>1341</v>
      </c>
      <c r="C171" s="35" t="s">
        <v>3008</v>
      </c>
      <c r="D171" s="22" t="s">
        <v>3158</v>
      </c>
      <c r="E171" s="35">
        <v>11</v>
      </c>
      <c r="F171" s="27" t="s">
        <v>1315</v>
      </c>
      <c r="G171" s="35">
        <v>22</v>
      </c>
      <c r="H171" s="46"/>
      <c r="I171" s="35">
        <v>5</v>
      </c>
      <c r="J171" s="46"/>
      <c r="K171" s="35">
        <v>1.02</v>
      </c>
      <c r="L171" s="46"/>
      <c r="M171" s="164">
        <f t="shared" si="10"/>
        <v>23.833333333333332</v>
      </c>
      <c r="N171" s="164">
        <f t="shared" si="9"/>
        <v>5</v>
      </c>
      <c r="O171" s="164">
        <f t="shared" si="11"/>
        <v>30.826666666666664</v>
      </c>
      <c r="P171" s="164">
        <f t="shared" si="12"/>
        <v>59.66</v>
      </c>
      <c r="Q171" s="98"/>
      <c r="R171" s="164">
        <v>59.66</v>
      </c>
      <c r="S171" s="46">
        <v>129</v>
      </c>
      <c r="T171" s="46" t="s">
        <v>3252</v>
      </c>
    </row>
    <row r="172" spans="1:20" ht="31.5">
      <c r="A172" s="168">
        <v>168</v>
      </c>
      <c r="B172" s="22" t="s">
        <v>418</v>
      </c>
      <c r="C172" s="35" t="s">
        <v>2873</v>
      </c>
      <c r="D172" s="22" t="s">
        <v>408</v>
      </c>
      <c r="E172" s="35">
        <v>9</v>
      </c>
      <c r="F172" s="127" t="s">
        <v>412</v>
      </c>
      <c r="G172" s="35">
        <v>9.5</v>
      </c>
      <c r="H172" s="46"/>
      <c r="I172" s="35">
        <v>6.5</v>
      </c>
      <c r="J172" s="46"/>
      <c r="K172" s="163">
        <v>0.49</v>
      </c>
      <c r="L172" s="46"/>
      <c r="M172" s="164">
        <f t="shared" si="10"/>
        <v>10.291666666666666</v>
      </c>
      <c r="N172" s="164">
        <f t="shared" si="9"/>
        <v>6.5</v>
      </c>
      <c r="O172" s="164">
        <f t="shared" si="11"/>
        <v>42.84</v>
      </c>
      <c r="P172" s="164">
        <f t="shared" si="12"/>
        <v>59.631666666666668</v>
      </c>
      <c r="Q172" s="98"/>
      <c r="R172" s="164">
        <v>59.631666666666668</v>
      </c>
      <c r="S172" s="46">
        <v>130</v>
      </c>
      <c r="T172" s="46" t="s">
        <v>3252</v>
      </c>
    </row>
    <row r="173" spans="1:20" ht="31.5">
      <c r="A173" s="168">
        <v>169</v>
      </c>
      <c r="B173" s="22" t="s">
        <v>1329</v>
      </c>
      <c r="C173" s="35" t="s">
        <v>2996</v>
      </c>
      <c r="D173" s="22" t="s">
        <v>3158</v>
      </c>
      <c r="E173" s="35">
        <v>9</v>
      </c>
      <c r="F173" s="27" t="s">
        <v>1315</v>
      </c>
      <c r="G173" s="35">
        <v>21.5</v>
      </c>
      <c r="H173" s="46"/>
      <c r="I173" s="35">
        <v>5</v>
      </c>
      <c r="J173" s="46"/>
      <c r="K173" s="35">
        <v>1</v>
      </c>
      <c r="L173" s="46"/>
      <c r="M173" s="164">
        <f t="shared" si="10"/>
        <v>23.291666666666668</v>
      </c>
      <c r="N173" s="164">
        <f t="shared" si="9"/>
        <v>5</v>
      </c>
      <c r="O173" s="164">
        <f t="shared" si="11"/>
        <v>31.279999999999998</v>
      </c>
      <c r="P173" s="164">
        <f t="shared" si="12"/>
        <v>59.571666666666665</v>
      </c>
      <c r="Q173" s="98"/>
      <c r="R173" s="164">
        <v>59.571666666666665</v>
      </c>
      <c r="S173" s="46">
        <v>130</v>
      </c>
      <c r="T173" s="46" t="s">
        <v>3252</v>
      </c>
    </row>
    <row r="174" spans="1:20" ht="31.5">
      <c r="A174" s="168">
        <v>170</v>
      </c>
      <c r="B174" s="41" t="s">
        <v>3091</v>
      </c>
      <c r="C174" s="35" t="s">
        <v>3092</v>
      </c>
      <c r="D174" s="22" t="s">
        <v>3208</v>
      </c>
      <c r="E174" s="35">
        <v>9</v>
      </c>
      <c r="F174" s="27" t="s">
        <v>1442</v>
      </c>
      <c r="G174" s="35">
        <v>20.5</v>
      </c>
      <c r="H174" s="46"/>
      <c r="I174" s="35">
        <v>9</v>
      </c>
      <c r="J174" s="46"/>
      <c r="K174" s="35">
        <v>1.1299999999999999</v>
      </c>
      <c r="L174" s="46"/>
      <c r="M174" s="164">
        <f t="shared" si="10"/>
        <v>22.208333333333332</v>
      </c>
      <c r="N174" s="164">
        <f t="shared" si="9"/>
        <v>9</v>
      </c>
      <c r="O174" s="164">
        <f t="shared" si="11"/>
        <v>28.333333333333336</v>
      </c>
      <c r="P174" s="164">
        <f t="shared" si="12"/>
        <v>59.541666666666671</v>
      </c>
      <c r="Q174" s="98"/>
      <c r="R174" s="164">
        <v>59.541666666666671</v>
      </c>
      <c r="S174" s="46">
        <v>131</v>
      </c>
      <c r="T174" s="46" t="s">
        <v>3252</v>
      </c>
    </row>
    <row r="175" spans="1:20" ht="31.5">
      <c r="A175" s="168">
        <v>171</v>
      </c>
      <c r="B175" s="41" t="s">
        <v>160</v>
      </c>
      <c r="C175" s="35" t="s">
        <v>2831</v>
      </c>
      <c r="D175" s="22" t="s">
        <v>2236</v>
      </c>
      <c r="E175" s="35">
        <v>9</v>
      </c>
      <c r="F175" s="27" t="s">
        <v>137</v>
      </c>
      <c r="G175" s="35">
        <v>9</v>
      </c>
      <c r="H175" s="46"/>
      <c r="I175" s="35">
        <v>8</v>
      </c>
      <c r="J175" s="46"/>
      <c r="K175" s="35">
        <v>0.54</v>
      </c>
      <c r="L175" s="46"/>
      <c r="M175" s="164">
        <f t="shared" si="10"/>
        <v>9.75</v>
      </c>
      <c r="N175" s="164">
        <f t="shared" si="9"/>
        <v>8</v>
      </c>
      <c r="O175" s="164">
        <f t="shared" si="11"/>
        <v>41.706666666666663</v>
      </c>
      <c r="P175" s="164">
        <f t="shared" si="12"/>
        <v>59.456666666666663</v>
      </c>
      <c r="Q175" s="98"/>
      <c r="R175" s="164">
        <v>59.456666666666663</v>
      </c>
      <c r="S175" s="46">
        <v>131</v>
      </c>
      <c r="T175" s="46" t="s">
        <v>3252</v>
      </c>
    </row>
    <row r="176" spans="1:20" ht="31.5">
      <c r="A176" s="168">
        <v>172</v>
      </c>
      <c r="B176" s="41" t="s">
        <v>754</v>
      </c>
      <c r="C176" s="155" t="s">
        <v>2904</v>
      </c>
      <c r="D176" s="22" t="s">
        <v>747</v>
      </c>
      <c r="E176" s="35">
        <v>9</v>
      </c>
      <c r="F176" s="27" t="s">
        <v>748</v>
      </c>
      <c r="G176" s="169">
        <v>21.5</v>
      </c>
      <c r="H176" s="46"/>
      <c r="I176" s="35">
        <v>9</v>
      </c>
      <c r="J176" s="46"/>
      <c r="K176" s="35">
        <v>1.2</v>
      </c>
      <c r="L176" s="46"/>
      <c r="M176" s="164">
        <f t="shared" si="10"/>
        <v>23.291666666666668</v>
      </c>
      <c r="N176" s="164">
        <f t="shared" si="9"/>
        <v>9</v>
      </c>
      <c r="O176" s="164">
        <f t="shared" si="11"/>
        <v>26.746666666666666</v>
      </c>
      <c r="P176" s="164">
        <f t="shared" si="12"/>
        <v>59.038333333333341</v>
      </c>
      <c r="Q176" s="98"/>
      <c r="R176" s="164">
        <v>59.038333333333341</v>
      </c>
      <c r="S176" s="46">
        <v>132</v>
      </c>
      <c r="T176" s="46" t="s">
        <v>3252</v>
      </c>
    </row>
    <row r="177" spans="1:20" ht="31.5">
      <c r="A177" s="168">
        <v>173</v>
      </c>
      <c r="B177" s="41" t="s">
        <v>948</v>
      </c>
      <c r="C177" s="35" t="s">
        <v>2928</v>
      </c>
      <c r="D177" s="22" t="s">
        <v>3031</v>
      </c>
      <c r="E177" s="35">
        <v>10</v>
      </c>
      <c r="F177" s="28" t="s">
        <v>3160</v>
      </c>
      <c r="G177" s="35">
        <v>26</v>
      </c>
      <c r="H177" s="46"/>
      <c r="I177" s="35">
        <v>5</v>
      </c>
      <c r="J177" s="46"/>
      <c r="K177" s="35">
        <v>1.25</v>
      </c>
      <c r="L177" s="46"/>
      <c r="M177" s="164">
        <f t="shared" si="10"/>
        <v>28.166666666666668</v>
      </c>
      <c r="N177" s="164">
        <f t="shared" si="9"/>
        <v>5</v>
      </c>
      <c r="O177" s="164">
        <f t="shared" si="11"/>
        <v>25.613333333333333</v>
      </c>
      <c r="P177" s="164">
        <f t="shared" si="12"/>
        <v>58.78</v>
      </c>
      <c r="Q177" s="98"/>
      <c r="R177" s="164">
        <v>58.78</v>
      </c>
      <c r="S177" s="46">
        <v>133</v>
      </c>
      <c r="T177" s="46" t="s">
        <v>3252</v>
      </c>
    </row>
    <row r="178" spans="1:20" ht="31.5">
      <c r="A178" s="168">
        <v>174</v>
      </c>
      <c r="B178" s="41" t="s">
        <v>3052</v>
      </c>
      <c r="C178" s="35" t="s">
        <v>3053</v>
      </c>
      <c r="D178" s="22" t="s">
        <v>3027</v>
      </c>
      <c r="E178" s="35">
        <v>10</v>
      </c>
      <c r="F178" s="27" t="s">
        <v>1442</v>
      </c>
      <c r="G178" s="35">
        <v>20</v>
      </c>
      <c r="H178" s="46"/>
      <c r="I178" s="35">
        <v>9</v>
      </c>
      <c r="J178" s="46"/>
      <c r="K178" s="35">
        <v>1.1399999999999999</v>
      </c>
      <c r="L178" s="46"/>
      <c r="M178" s="164">
        <f t="shared" si="10"/>
        <v>21.666666666666668</v>
      </c>
      <c r="N178" s="164">
        <f t="shared" si="9"/>
        <v>9</v>
      </c>
      <c r="O178" s="164">
        <f t="shared" si="11"/>
        <v>28.106666666666669</v>
      </c>
      <c r="P178" s="164">
        <f t="shared" si="12"/>
        <v>58.773333333333341</v>
      </c>
      <c r="Q178" s="98"/>
      <c r="R178" s="164">
        <v>58.773333333333341</v>
      </c>
      <c r="S178" s="46">
        <v>133</v>
      </c>
      <c r="T178" s="46" t="s">
        <v>3252</v>
      </c>
    </row>
    <row r="179" spans="1:20" ht="31.5">
      <c r="A179" s="168">
        <v>175</v>
      </c>
      <c r="B179" s="41" t="s">
        <v>1012</v>
      </c>
      <c r="C179" s="35" t="s">
        <v>3012</v>
      </c>
      <c r="D179" s="22" t="s">
        <v>3013</v>
      </c>
      <c r="E179" s="35">
        <v>11</v>
      </c>
      <c r="F179" s="27" t="s">
        <v>978</v>
      </c>
      <c r="G179" s="35">
        <v>28.5</v>
      </c>
      <c r="H179" s="46"/>
      <c r="I179" s="35">
        <v>0</v>
      </c>
      <c r="J179" s="46"/>
      <c r="K179" s="35">
        <v>1.1499999999999999</v>
      </c>
      <c r="L179" s="46"/>
      <c r="M179" s="164">
        <f t="shared" si="10"/>
        <v>30.875</v>
      </c>
      <c r="N179" s="164">
        <f t="shared" si="9"/>
        <v>0</v>
      </c>
      <c r="O179" s="164">
        <f t="shared" si="11"/>
        <v>27.880000000000003</v>
      </c>
      <c r="P179" s="164">
        <f t="shared" si="12"/>
        <v>58.755000000000003</v>
      </c>
      <c r="Q179" s="98"/>
      <c r="R179" s="164">
        <v>58.755000000000003</v>
      </c>
      <c r="S179" s="46">
        <v>133</v>
      </c>
      <c r="T179" s="46" t="s">
        <v>3252</v>
      </c>
    </row>
    <row r="180" spans="1:20" ht="31.5">
      <c r="A180" s="168">
        <v>176</v>
      </c>
      <c r="B180" s="41" t="s">
        <v>159</v>
      </c>
      <c r="C180" s="35" t="s">
        <v>2830</v>
      </c>
      <c r="D180" s="22" t="s">
        <v>2236</v>
      </c>
      <c r="E180" s="35">
        <v>9</v>
      </c>
      <c r="F180" s="27" t="s">
        <v>137</v>
      </c>
      <c r="G180" s="35">
        <v>8.5</v>
      </c>
      <c r="H180" s="46"/>
      <c r="I180" s="35">
        <v>8</v>
      </c>
      <c r="J180" s="46"/>
      <c r="K180" s="35">
        <v>0.56999999999999995</v>
      </c>
      <c r="L180" s="46"/>
      <c r="M180" s="164">
        <f t="shared" si="10"/>
        <v>9.2083333333333339</v>
      </c>
      <c r="N180" s="164">
        <f t="shared" si="9"/>
        <v>8</v>
      </c>
      <c r="O180" s="164">
        <f t="shared" si="11"/>
        <v>41.026666666666671</v>
      </c>
      <c r="P180" s="164">
        <f t="shared" si="12"/>
        <v>58.235000000000007</v>
      </c>
      <c r="Q180" s="98"/>
      <c r="R180" s="164">
        <v>58.235000000000007</v>
      </c>
      <c r="S180" s="46">
        <v>134</v>
      </c>
      <c r="T180" s="46" t="s">
        <v>3252</v>
      </c>
    </row>
    <row r="181" spans="1:20" ht="31.5">
      <c r="A181" s="168">
        <v>177</v>
      </c>
      <c r="B181" s="41" t="s">
        <v>1049</v>
      </c>
      <c r="C181" s="43" t="s">
        <v>2951</v>
      </c>
      <c r="D181" s="41" t="s">
        <v>1035</v>
      </c>
      <c r="E181" s="35">
        <v>11</v>
      </c>
      <c r="F181" s="152" t="s">
        <v>1040</v>
      </c>
      <c r="G181" s="35">
        <v>10.5</v>
      </c>
      <c r="H181" s="46"/>
      <c r="I181" s="35">
        <v>6</v>
      </c>
      <c r="J181" s="46"/>
      <c r="K181" s="35">
        <v>0.57999999999999996</v>
      </c>
      <c r="L181" s="46"/>
      <c r="M181" s="164">
        <f t="shared" si="10"/>
        <v>11.375</v>
      </c>
      <c r="N181" s="164">
        <f t="shared" si="9"/>
        <v>6</v>
      </c>
      <c r="O181" s="164">
        <f t="shared" si="11"/>
        <v>40.799999999999997</v>
      </c>
      <c r="P181" s="164">
        <f t="shared" si="12"/>
        <v>58.174999999999997</v>
      </c>
      <c r="Q181" s="98"/>
      <c r="R181" s="164">
        <v>58.174999999999997</v>
      </c>
      <c r="S181" s="46">
        <v>134</v>
      </c>
      <c r="T181" s="46" t="s">
        <v>3252</v>
      </c>
    </row>
    <row r="182" spans="1:20" ht="31.5">
      <c r="A182" s="168">
        <v>178</v>
      </c>
      <c r="B182" s="41" t="s">
        <v>3125</v>
      </c>
      <c r="C182" s="35" t="s">
        <v>3126</v>
      </c>
      <c r="D182" s="22" t="s">
        <v>3013</v>
      </c>
      <c r="E182" s="35">
        <v>9</v>
      </c>
      <c r="F182" s="27" t="s">
        <v>989</v>
      </c>
      <c r="G182" s="35">
        <v>14.5</v>
      </c>
      <c r="H182" s="46"/>
      <c r="I182" s="35">
        <v>0</v>
      </c>
      <c r="J182" s="46"/>
      <c r="K182" s="35">
        <v>0.51</v>
      </c>
      <c r="L182" s="46"/>
      <c r="M182" s="164">
        <f t="shared" si="10"/>
        <v>15.708333333333334</v>
      </c>
      <c r="N182" s="164">
        <f t="shared" si="9"/>
        <v>0</v>
      </c>
      <c r="O182" s="164">
        <f t="shared" si="11"/>
        <v>42.386666666666663</v>
      </c>
      <c r="P182" s="164">
        <f t="shared" si="12"/>
        <v>58.094999999999999</v>
      </c>
      <c r="Q182" s="98"/>
      <c r="R182" s="164">
        <v>58.094999999999999</v>
      </c>
      <c r="S182" s="46">
        <v>135</v>
      </c>
      <c r="T182" s="46" t="s">
        <v>3252</v>
      </c>
    </row>
    <row r="183" spans="1:20" ht="31.5">
      <c r="A183" s="168">
        <v>179</v>
      </c>
      <c r="B183" s="41" t="s">
        <v>3025</v>
      </c>
      <c r="C183" s="35" t="s">
        <v>3026</v>
      </c>
      <c r="D183" s="22" t="s">
        <v>3027</v>
      </c>
      <c r="E183" s="35">
        <v>11</v>
      </c>
      <c r="F183" s="27" t="s">
        <v>1442</v>
      </c>
      <c r="G183" s="35">
        <v>18.5</v>
      </c>
      <c r="H183" s="46"/>
      <c r="I183" s="35">
        <v>9</v>
      </c>
      <c r="J183" s="46"/>
      <c r="K183" s="35">
        <v>1.1000000000000001</v>
      </c>
      <c r="L183" s="46"/>
      <c r="M183" s="164">
        <f t="shared" si="10"/>
        <v>20.041666666666668</v>
      </c>
      <c r="N183" s="164">
        <f t="shared" si="9"/>
        <v>9</v>
      </c>
      <c r="O183" s="164">
        <f t="shared" si="11"/>
        <v>29.013333333333332</v>
      </c>
      <c r="P183" s="164">
        <f t="shared" si="12"/>
        <v>58.055</v>
      </c>
      <c r="Q183" s="98"/>
      <c r="R183" s="164">
        <v>58.055</v>
      </c>
      <c r="S183" s="46">
        <v>135</v>
      </c>
      <c r="T183" s="46" t="s">
        <v>3252</v>
      </c>
    </row>
    <row r="184" spans="1:20" ht="31.5">
      <c r="A184" s="168">
        <v>180</v>
      </c>
      <c r="B184" s="22" t="s">
        <v>628</v>
      </c>
      <c r="C184" s="35" t="s">
        <v>2885</v>
      </c>
      <c r="D184" s="22" t="s">
        <v>440</v>
      </c>
      <c r="E184" s="35">
        <v>10</v>
      </c>
      <c r="F184" s="27" t="s">
        <v>557</v>
      </c>
      <c r="G184" s="35">
        <v>21.5</v>
      </c>
      <c r="H184" s="46"/>
      <c r="I184" s="35">
        <v>10</v>
      </c>
      <c r="J184" s="46"/>
      <c r="K184" s="35">
        <v>1.29</v>
      </c>
      <c r="L184" s="46"/>
      <c r="M184" s="164">
        <f t="shared" si="10"/>
        <v>23.291666666666668</v>
      </c>
      <c r="N184" s="164">
        <f t="shared" si="9"/>
        <v>10</v>
      </c>
      <c r="O184" s="164">
        <f t="shared" si="11"/>
        <v>24.706666666666663</v>
      </c>
      <c r="P184" s="164">
        <f t="shared" si="12"/>
        <v>57.998333333333335</v>
      </c>
      <c r="Q184" s="98"/>
      <c r="R184" s="164">
        <v>57.998333333333335</v>
      </c>
      <c r="S184" s="46">
        <v>136</v>
      </c>
      <c r="T184" s="46" t="s">
        <v>3252</v>
      </c>
    </row>
    <row r="185" spans="1:20" ht="31.5">
      <c r="A185" s="168">
        <v>181</v>
      </c>
      <c r="B185" s="41" t="s">
        <v>171</v>
      </c>
      <c r="C185" s="35" t="s">
        <v>2836</v>
      </c>
      <c r="D185" s="22" t="s">
        <v>2236</v>
      </c>
      <c r="E185" s="35">
        <v>9</v>
      </c>
      <c r="F185" s="27" t="s">
        <v>163</v>
      </c>
      <c r="G185" s="35">
        <v>10.5</v>
      </c>
      <c r="H185" s="46"/>
      <c r="I185" s="35">
        <v>6</v>
      </c>
      <c r="J185" s="46"/>
      <c r="K185" s="35">
        <v>0.59</v>
      </c>
      <c r="L185" s="46"/>
      <c r="M185" s="164">
        <f t="shared" si="10"/>
        <v>11.375</v>
      </c>
      <c r="N185" s="164">
        <f t="shared" ref="N185:N248" si="13">IF(I185&lt;&gt;"",IF(I185=0,0,(10*I185)/MAX(I$5:I$259)),"0")</f>
        <v>6</v>
      </c>
      <c r="O185" s="164">
        <f t="shared" si="11"/>
        <v>40.573333333333338</v>
      </c>
      <c r="P185" s="164">
        <f t="shared" si="12"/>
        <v>57.948333333333338</v>
      </c>
      <c r="Q185" s="98"/>
      <c r="R185" s="164">
        <v>57.948333333333338</v>
      </c>
      <c r="S185" s="46">
        <v>137</v>
      </c>
      <c r="T185" s="46" t="s">
        <v>3252</v>
      </c>
    </row>
    <row r="186" spans="1:20" ht="31.5">
      <c r="A186" s="168">
        <v>182</v>
      </c>
      <c r="B186" s="41" t="s">
        <v>3119</v>
      </c>
      <c r="C186" s="35" t="s">
        <v>3120</v>
      </c>
      <c r="D186" s="22" t="s">
        <v>678</v>
      </c>
      <c r="E186" s="35">
        <v>9</v>
      </c>
      <c r="F186" s="27" t="s">
        <v>679</v>
      </c>
      <c r="G186" s="35">
        <v>19.5</v>
      </c>
      <c r="H186" s="46"/>
      <c r="I186" s="35">
        <v>6</v>
      </c>
      <c r="J186" s="46"/>
      <c r="K186" s="35">
        <v>1.03</v>
      </c>
      <c r="L186" s="46"/>
      <c r="M186" s="164">
        <f t="shared" si="10"/>
        <v>21.125</v>
      </c>
      <c r="N186" s="164">
        <f t="shared" si="13"/>
        <v>6</v>
      </c>
      <c r="O186" s="164">
        <f t="shared" si="11"/>
        <v>30.599999999999998</v>
      </c>
      <c r="P186" s="164">
        <f t="shared" si="12"/>
        <v>57.724999999999994</v>
      </c>
      <c r="Q186" s="98"/>
      <c r="R186" s="164">
        <v>57.724999999999994</v>
      </c>
      <c r="S186" s="46">
        <v>138</v>
      </c>
      <c r="T186" s="46" t="s">
        <v>3252</v>
      </c>
    </row>
    <row r="187" spans="1:20" ht="31.5">
      <c r="A187" s="168">
        <v>183</v>
      </c>
      <c r="B187" s="41" t="s">
        <v>1029</v>
      </c>
      <c r="C187" s="35" t="s">
        <v>2945</v>
      </c>
      <c r="D187" s="22" t="s">
        <v>3224</v>
      </c>
      <c r="E187" s="35">
        <v>9</v>
      </c>
      <c r="F187" s="27" t="s">
        <v>1019</v>
      </c>
      <c r="G187" s="35">
        <v>24</v>
      </c>
      <c r="H187" s="46"/>
      <c r="I187" s="35">
        <v>7.8</v>
      </c>
      <c r="J187" s="46"/>
      <c r="K187" s="35">
        <v>1.33</v>
      </c>
      <c r="L187" s="46"/>
      <c r="M187" s="164">
        <f t="shared" si="10"/>
        <v>26</v>
      </c>
      <c r="N187" s="164">
        <f t="shared" si="13"/>
        <v>7.8</v>
      </c>
      <c r="O187" s="164">
        <f t="shared" si="11"/>
        <v>23.799999999999997</v>
      </c>
      <c r="P187" s="164">
        <f t="shared" si="12"/>
        <v>57.599999999999994</v>
      </c>
      <c r="Q187" s="98"/>
      <c r="R187" s="164">
        <v>57.599999999999994</v>
      </c>
      <c r="S187" s="46">
        <v>139</v>
      </c>
      <c r="T187" s="46" t="s">
        <v>3252</v>
      </c>
    </row>
    <row r="188" spans="1:20" ht="31.5">
      <c r="A188" s="168">
        <v>184</v>
      </c>
      <c r="B188" s="41" t="s">
        <v>3133</v>
      </c>
      <c r="C188" s="35" t="s">
        <v>3134</v>
      </c>
      <c r="D188" s="22" t="s">
        <v>3013</v>
      </c>
      <c r="E188" s="35">
        <v>9</v>
      </c>
      <c r="F188" s="27" t="s">
        <v>989</v>
      </c>
      <c r="G188" s="35">
        <v>15</v>
      </c>
      <c r="H188" s="46"/>
      <c r="I188" s="35">
        <v>0</v>
      </c>
      <c r="J188" s="46"/>
      <c r="K188" s="35">
        <v>0.57999999999999996</v>
      </c>
      <c r="L188" s="46"/>
      <c r="M188" s="164">
        <f t="shared" si="10"/>
        <v>16.25</v>
      </c>
      <c r="N188" s="164">
        <f t="shared" si="13"/>
        <v>0</v>
      </c>
      <c r="O188" s="164">
        <f t="shared" si="11"/>
        <v>40.799999999999997</v>
      </c>
      <c r="P188" s="164">
        <f t="shared" si="12"/>
        <v>57.05</v>
      </c>
      <c r="Q188" s="98"/>
      <c r="R188" s="164">
        <v>57.05</v>
      </c>
      <c r="S188" s="46">
        <v>140</v>
      </c>
      <c r="T188" s="46" t="s">
        <v>3252</v>
      </c>
    </row>
    <row r="189" spans="1:20" ht="31.5">
      <c r="A189" s="168">
        <v>185</v>
      </c>
      <c r="B189" s="41" t="s">
        <v>3081</v>
      </c>
      <c r="C189" s="35" t="s">
        <v>3082</v>
      </c>
      <c r="D189" s="22" t="s">
        <v>440</v>
      </c>
      <c r="E189" s="35">
        <v>9</v>
      </c>
      <c r="F189" s="27" t="s">
        <v>475</v>
      </c>
      <c r="G189" s="35">
        <v>14</v>
      </c>
      <c r="H189" s="46"/>
      <c r="I189" s="35">
        <v>10</v>
      </c>
      <c r="J189" s="46"/>
      <c r="K189" s="35">
        <v>1.01</v>
      </c>
      <c r="L189" s="46"/>
      <c r="M189" s="164">
        <f t="shared" si="10"/>
        <v>15.166666666666666</v>
      </c>
      <c r="N189" s="164">
        <f t="shared" si="13"/>
        <v>10</v>
      </c>
      <c r="O189" s="164">
        <f t="shared" si="11"/>
        <v>31.053333333333331</v>
      </c>
      <c r="P189" s="164">
        <f t="shared" si="12"/>
        <v>56.22</v>
      </c>
      <c r="Q189" s="98"/>
      <c r="R189" s="164">
        <v>56.22</v>
      </c>
      <c r="S189" s="46">
        <v>141</v>
      </c>
      <c r="T189" s="46" t="s">
        <v>3252</v>
      </c>
    </row>
    <row r="190" spans="1:20" ht="31.5">
      <c r="A190" s="168">
        <v>186</v>
      </c>
      <c r="B190" s="41" t="s">
        <v>3041</v>
      </c>
      <c r="C190" s="35" t="s">
        <v>3042</v>
      </c>
      <c r="D190" s="22" t="s">
        <v>3036</v>
      </c>
      <c r="E190" s="35">
        <v>10</v>
      </c>
      <c r="F190" s="174" t="s">
        <v>1840</v>
      </c>
      <c r="G190" s="35">
        <v>18.5</v>
      </c>
      <c r="H190" s="46"/>
      <c r="I190" s="35">
        <v>6</v>
      </c>
      <c r="J190" s="46"/>
      <c r="K190" s="35">
        <v>1.05</v>
      </c>
      <c r="L190" s="46"/>
      <c r="M190" s="164">
        <f t="shared" si="10"/>
        <v>20.041666666666668</v>
      </c>
      <c r="N190" s="164">
        <f t="shared" si="13"/>
        <v>6</v>
      </c>
      <c r="O190" s="164">
        <f t="shared" si="11"/>
        <v>30.146666666666665</v>
      </c>
      <c r="P190" s="164">
        <f t="shared" si="12"/>
        <v>56.188333333333333</v>
      </c>
      <c r="Q190" s="98"/>
      <c r="R190" s="164">
        <v>56.188333333333333</v>
      </c>
      <c r="S190" s="46">
        <v>141</v>
      </c>
      <c r="T190" s="46" t="s">
        <v>3252</v>
      </c>
    </row>
    <row r="191" spans="1:20" ht="31.5">
      <c r="A191" s="168">
        <v>187</v>
      </c>
      <c r="B191" s="22" t="s">
        <v>845</v>
      </c>
      <c r="C191" s="35" t="s">
        <v>2918</v>
      </c>
      <c r="D191" s="22" t="s">
        <v>812</v>
      </c>
      <c r="E191" s="35">
        <v>10</v>
      </c>
      <c r="F191" s="27" t="s">
        <v>827</v>
      </c>
      <c r="G191" s="163">
        <v>17</v>
      </c>
      <c r="H191" s="46"/>
      <c r="I191" s="35">
        <v>8</v>
      </c>
      <c r="J191" s="46"/>
      <c r="K191" s="35">
        <v>1.07</v>
      </c>
      <c r="L191" s="46"/>
      <c r="M191" s="164">
        <f t="shared" si="10"/>
        <v>18.416666666666668</v>
      </c>
      <c r="N191" s="164">
        <f t="shared" si="13"/>
        <v>8</v>
      </c>
      <c r="O191" s="164">
        <f t="shared" si="11"/>
        <v>29.693333333333332</v>
      </c>
      <c r="P191" s="164">
        <f t="shared" si="12"/>
        <v>56.11</v>
      </c>
      <c r="Q191" s="98"/>
      <c r="R191" s="164">
        <v>56.11</v>
      </c>
      <c r="S191" s="46">
        <v>142</v>
      </c>
      <c r="T191" s="46" t="s">
        <v>3252</v>
      </c>
    </row>
    <row r="192" spans="1:20" ht="31.5">
      <c r="A192" s="168">
        <v>188</v>
      </c>
      <c r="B192" s="22" t="s">
        <v>2943</v>
      </c>
      <c r="C192" s="35" t="s">
        <v>2944</v>
      </c>
      <c r="D192" s="22" t="s">
        <v>3224</v>
      </c>
      <c r="E192" s="35">
        <v>9</v>
      </c>
      <c r="F192" s="127" t="s">
        <v>1019</v>
      </c>
      <c r="G192" s="35">
        <v>25</v>
      </c>
      <c r="H192" s="46"/>
      <c r="I192" s="46">
        <v>6.8</v>
      </c>
      <c r="J192" s="46"/>
      <c r="K192" s="35">
        <v>1.4</v>
      </c>
      <c r="L192" s="46"/>
      <c r="M192" s="164">
        <f t="shared" si="10"/>
        <v>27.083333333333332</v>
      </c>
      <c r="N192" s="164">
        <f t="shared" si="13"/>
        <v>6.8</v>
      </c>
      <c r="O192" s="164">
        <f t="shared" si="11"/>
        <v>22.213333333333335</v>
      </c>
      <c r="P192" s="164">
        <f t="shared" si="12"/>
        <v>56.096666666666664</v>
      </c>
      <c r="Q192" s="98"/>
      <c r="R192" s="164">
        <v>56.096666666666664</v>
      </c>
      <c r="S192" s="46">
        <v>142</v>
      </c>
      <c r="T192" s="46" t="s">
        <v>3252</v>
      </c>
    </row>
    <row r="193" spans="1:20" ht="47.25">
      <c r="A193" s="168">
        <v>189</v>
      </c>
      <c r="B193" s="41" t="s">
        <v>1269</v>
      </c>
      <c r="C193" s="35" t="s">
        <v>2987</v>
      </c>
      <c r="D193" s="22" t="s">
        <v>2250</v>
      </c>
      <c r="E193" s="35">
        <v>9</v>
      </c>
      <c r="F193" s="27" t="s">
        <v>1242</v>
      </c>
      <c r="G193" s="35">
        <v>21.5</v>
      </c>
      <c r="H193" s="46"/>
      <c r="I193" s="35">
        <v>8</v>
      </c>
      <c r="J193" s="46"/>
      <c r="K193" s="35">
        <v>1.29</v>
      </c>
      <c r="L193" s="46"/>
      <c r="M193" s="164">
        <f t="shared" si="10"/>
        <v>23.291666666666668</v>
      </c>
      <c r="N193" s="164">
        <f t="shared" si="13"/>
        <v>8</v>
      </c>
      <c r="O193" s="164">
        <f t="shared" si="11"/>
        <v>24.706666666666663</v>
      </c>
      <c r="P193" s="164">
        <f t="shared" si="12"/>
        <v>55.998333333333335</v>
      </c>
      <c r="Q193" s="98"/>
      <c r="R193" s="164">
        <v>55.998333333333335</v>
      </c>
      <c r="S193" s="46">
        <v>143</v>
      </c>
      <c r="T193" s="46" t="s">
        <v>3252</v>
      </c>
    </row>
    <row r="194" spans="1:20" ht="31.5">
      <c r="A194" s="168">
        <v>190</v>
      </c>
      <c r="B194" s="41" t="s">
        <v>830</v>
      </c>
      <c r="C194" s="35" t="s">
        <v>2912</v>
      </c>
      <c r="D194" s="22" t="s">
        <v>812</v>
      </c>
      <c r="E194" s="35">
        <v>9</v>
      </c>
      <c r="F194" s="27" t="s">
        <v>820</v>
      </c>
      <c r="G194" s="35">
        <v>18</v>
      </c>
      <c r="H194" s="46"/>
      <c r="I194" s="35">
        <v>7</v>
      </c>
      <c r="J194" s="46"/>
      <c r="K194" s="35">
        <v>1.0900000000000001</v>
      </c>
      <c r="L194" s="46"/>
      <c r="M194" s="164">
        <f t="shared" si="10"/>
        <v>19.5</v>
      </c>
      <c r="N194" s="164">
        <f t="shared" si="13"/>
        <v>7</v>
      </c>
      <c r="O194" s="164">
        <f t="shared" si="11"/>
        <v>29.24</v>
      </c>
      <c r="P194" s="164">
        <f t="shared" si="12"/>
        <v>55.739999999999995</v>
      </c>
      <c r="Q194" s="98"/>
      <c r="R194" s="164">
        <v>55.739999999999995</v>
      </c>
      <c r="S194" s="46">
        <v>144</v>
      </c>
      <c r="T194" s="46" t="s">
        <v>3252</v>
      </c>
    </row>
    <row r="195" spans="1:20" ht="31.5">
      <c r="A195" s="168">
        <v>191</v>
      </c>
      <c r="B195" s="41" t="s">
        <v>615</v>
      </c>
      <c r="C195" s="35" t="s">
        <v>2878</v>
      </c>
      <c r="D195" s="22" t="s">
        <v>440</v>
      </c>
      <c r="E195" s="35">
        <v>9</v>
      </c>
      <c r="F195" s="27" t="s">
        <v>557</v>
      </c>
      <c r="G195" s="35">
        <v>14.5</v>
      </c>
      <c r="H195" s="46"/>
      <c r="I195" s="35">
        <v>10</v>
      </c>
      <c r="J195" s="46"/>
      <c r="K195" s="35">
        <v>1.06</v>
      </c>
      <c r="L195" s="46"/>
      <c r="M195" s="164">
        <f t="shared" si="10"/>
        <v>15.708333333333334</v>
      </c>
      <c r="N195" s="164">
        <f t="shared" si="13"/>
        <v>10</v>
      </c>
      <c r="O195" s="164">
        <f t="shared" si="11"/>
        <v>29.919999999999998</v>
      </c>
      <c r="P195" s="164">
        <f t="shared" si="12"/>
        <v>55.62833333333333</v>
      </c>
      <c r="Q195" s="98"/>
      <c r="R195" s="164">
        <v>55.62833333333333</v>
      </c>
      <c r="S195" s="46">
        <v>145</v>
      </c>
      <c r="T195" s="46" t="s">
        <v>3252</v>
      </c>
    </row>
    <row r="196" spans="1:20" ht="31.5">
      <c r="A196" s="168">
        <v>192</v>
      </c>
      <c r="B196" s="22" t="s">
        <v>832</v>
      </c>
      <c r="C196" s="35" t="s">
        <v>2914</v>
      </c>
      <c r="D196" s="22" t="s">
        <v>812</v>
      </c>
      <c r="E196" s="35">
        <v>9</v>
      </c>
      <c r="F196" s="127" t="s">
        <v>820</v>
      </c>
      <c r="G196" s="35">
        <v>4.5</v>
      </c>
      <c r="H196" s="46"/>
      <c r="I196" s="35">
        <v>9</v>
      </c>
      <c r="J196" s="46"/>
      <c r="K196" s="35">
        <v>0.54</v>
      </c>
      <c r="L196" s="46"/>
      <c r="M196" s="164">
        <f t="shared" si="10"/>
        <v>4.875</v>
      </c>
      <c r="N196" s="164">
        <f t="shared" si="13"/>
        <v>9</v>
      </c>
      <c r="O196" s="164">
        <f t="shared" si="11"/>
        <v>41.706666666666663</v>
      </c>
      <c r="P196" s="164">
        <f t="shared" si="12"/>
        <v>55.581666666666663</v>
      </c>
      <c r="Q196" s="98"/>
      <c r="R196" s="164">
        <v>55.581666666666663</v>
      </c>
      <c r="S196" s="46">
        <v>145</v>
      </c>
      <c r="T196" s="46" t="s">
        <v>3252</v>
      </c>
    </row>
    <row r="197" spans="1:20" ht="31.5">
      <c r="A197" s="168">
        <v>193</v>
      </c>
      <c r="B197" s="41" t="s">
        <v>831</v>
      </c>
      <c r="C197" s="35" t="s">
        <v>2913</v>
      </c>
      <c r="D197" s="22" t="s">
        <v>812</v>
      </c>
      <c r="E197" s="35">
        <v>9</v>
      </c>
      <c r="F197" s="27" t="s">
        <v>820</v>
      </c>
      <c r="G197" s="35">
        <v>14.5</v>
      </c>
      <c r="H197" s="46"/>
      <c r="I197" s="35">
        <v>8.5</v>
      </c>
      <c r="J197" s="46"/>
      <c r="K197" s="163">
        <v>1.01</v>
      </c>
      <c r="L197" s="46"/>
      <c r="M197" s="164">
        <f t="shared" ref="M197:M263" si="14">IF(G197&lt;&gt;39,(39*G197)/MAX(G$5:G$263),39)</f>
        <v>15.708333333333334</v>
      </c>
      <c r="N197" s="164">
        <f t="shared" si="13"/>
        <v>8.5</v>
      </c>
      <c r="O197" s="164">
        <f t="shared" ref="O197:O263" si="15">IF(K197&lt;&gt;51,IF(K197=0,"0",51/(MAX(K$5:K$259)-SMALL(K$5:K$259,COUNTIF(K$5:K$259,"&lt;=0")+1))*(MAX(K$5:K$259)-K197)),51)</f>
        <v>31.053333333333331</v>
      </c>
      <c r="P197" s="164">
        <f t="shared" ref="P197:P260" si="16">M197+N197+O197</f>
        <v>55.26166666666667</v>
      </c>
      <c r="Q197" s="98"/>
      <c r="R197" s="164">
        <v>55.26166666666667</v>
      </c>
      <c r="S197" s="46">
        <v>146</v>
      </c>
      <c r="T197" s="46" t="s">
        <v>3252</v>
      </c>
    </row>
    <row r="198" spans="1:20" ht="31.5">
      <c r="A198" s="168">
        <v>194</v>
      </c>
      <c r="B198" s="22" t="s">
        <v>1335</v>
      </c>
      <c r="C198" s="35" t="s">
        <v>3002</v>
      </c>
      <c r="D198" s="22" t="s">
        <v>3158</v>
      </c>
      <c r="E198" s="35">
        <v>9</v>
      </c>
      <c r="F198" s="27" t="s">
        <v>1293</v>
      </c>
      <c r="G198" s="35">
        <v>5</v>
      </c>
      <c r="H198" s="46"/>
      <c r="I198" s="35">
        <v>6</v>
      </c>
      <c r="J198" s="46"/>
      <c r="K198" s="35">
        <v>0.45</v>
      </c>
      <c r="L198" s="46"/>
      <c r="M198" s="164">
        <f t="shared" si="14"/>
        <v>5.416666666666667</v>
      </c>
      <c r="N198" s="164">
        <f t="shared" si="13"/>
        <v>6</v>
      </c>
      <c r="O198" s="164">
        <f t="shared" si="15"/>
        <v>43.74666666666667</v>
      </c>
      <c r="P198" s="164">
        <f t="shared" si="16"/>
        <v>55.163333333333341</v>
      </c>
      <c r="Q198" s="98"/>
      <c r="R198" s="164">
        <v>55.163333333333341</v>
      </c>
      <c r="S198" s="46">
        <v>147</v>
      </c>
      <c r="T198" s="46" t="s">
        <v>3252</v>
      </c>
    </row>
    <row r="199" spans="1:20" ht="31.5">
      <c r="A199" s="168">
        <v>195</v>
      </c>
      <c r="B199" s="22" t="s">
        <v>1011</v>
      </c>
      <c r="C199" s="35" t="s">
        <v>2942</v>
      </c>
      <c r="D199" s="22" t="s">
        <v>977</v>
      </c>
      <c r="E199" s="35">
        <v>11</v>
      </c>
      <c r="F199" s="127" t="s">
        <v>978</v>
      </c>
      <c r="G199" s="35">
        <v>26</v>
      </c>
      <c r="H199" s="46"/>
      <c r="I199" s="163">
        <v>0</v>
      </c>
      <c r="J199" s="46"/>
      <c r="K199" s="35">
        <v>1.19</v>
      </c>
      <c r="L199" s="46"/>
      <c r="M199" s="164">
        <f t="shared" si="14"/>
        <v>28.166666666666668</v>
      </c>
      <c r="N199" s="164">
        <f t="shared" si="13"/>
        <v>0</v>
      </c>
      <c r="O199" s="164">
        <f t="shared" si="15"/>
        <v>26.973333333333333</v>
      </c>
      <c r="P199" s="164">
        <f t="shared" si="16"/>
        <v>55.14</v>
      </c>
      <c r="Q199" s="98"/>
      <c r="R199" s="164">
        <v>55.14</v>
      </c>
      <c r="S199" s="46">
        <v>148</v>
      </c>
      <c r="T199" s="46" t="s">
        <v>3252</v>
      </c>
    </row>
    <row r="200" spans="1:20" ht="31.5">
      <c r="A200" s="168">
        <v>196</v>
      </c>
      <c r="B200" s="41" t="s">
        <v>3085</v>
      </c>
      <c r="C200" s="35" t="s">
        <v>3086</v>
      </c>
      <c r="D200" s="22" t="s">
        <v>678</v>
      </c>
      <c r="E200" s="35">
        <v>9</v>
      </c>
      <c r="F200" s="27" t="s">
        <v>679</v>
      </c>
      <c r="G200" s="35">
        <v>19</v>
      </c>
      <c r="H200" s="46"/>
      <c r="I200" s="35">
        <v>5</v>
      </c>
      <c r="J200" s="46"/>
      <c r="K200" s="35">
        <v>1.08</v>
      </c>
      <c r="L200" s="46"/>
      <c r="M200" s="164">
        <f t="shared" si="14"/>
        <v>20.583333333333332</v>
      </c>
      <c r="N200" s="164">
        <f t="shared" si="13"/>
        <v>5</v>
      </c>
      <c r="O200" s="164">
        <f t="shared" si="15"/>
        <v>29.466666666666665</v>
      </c>
      <c r="P200" s="164">
        <f t="shared" si="16"/>
        <v>55.05</v>
      </c>
      <c r="Q200" s="98"/>
      <c r="R200" s="164">
        <v>55.05</v>
      </c>
      <c r="S200" s="46">
        <v>148</v>
      </c>
      <c r="T200" s="46" t="s">
        <v>3252</v>
      </c>
    </row>
    <row r="201" spans="1:20" ht="47.25">
      <c r="A201" s="168">
        <v>197</v>
      </c>
      <c r="B201" s="22" t="s">
        <v>305</v>
      </c>
      <c r="C201" s="35" t="s">
        <v>2856</v>
      </c>
      <c r="D201" s="22" t="s">
        <v>300</v>
      </c>
      <c r="E201" s="35">
        <v>10</v>
      </c>
      <c r="F201" s="27" t="s">
        <v>299</v>
      </c>
      <c r="G201" s="35">
        <v>21</v>
      </c>
      <c r="H201" s="46"/>
      <c r="I201" s="35">
        <v>7.2</v>
      </c>
      <c r="J201" s="46"/>
      <c r="K201" s="163">
        <v>1.3</v>
      </c>
      <c r="L201" s="46"/>
      <c r="M201" s="164">
        <f t="shared" si="14"/>
        <v>22.75</v>
      </c>
      <c r="N201" s="164">
        <f t="shared" si="13"/>
        <v>7.2</v>
      </c>
      <c r="O201" s="164">
        <f t="shared" si="15"/>
        <v>24.479999999999997</v>
      </c>
      <c r="P201" s="164">
        <f t="shared" si="16"/>
        <v>54.429999999999993</v>
      </c>
      <c r="Q201" s="98"/>
      <c r="R201" s="164">
        <v>54.429999999999993</v>
      </c>
      <c r="S201" s="46">
        <v>149</v>
      </c>
      <c r="T201" s="46" t="s">
        <v>3252</v>
      </c>
    </row>
    <row r="202" spans="1:20" ht="31.5">
      <c r="A202" s="168">
        <v>198</v>
      </c>
      <c r="B202" s="41" t="s">
        <v>1109</v>
      </c>
      <c r="C202" s="35" t="s">
        <v>2952</v>
      </c>
      <c r="D202" s="22" t="s">
        <v>3156</v>
      </c>
      <c r="E202" s="35">
        <v>9</v>
      </c>
      <c r="F202" s="27" t="s">
        <v>1069</v>
      </c>
      <c r="G202" s="35">
        <v>24.5</v>
      </c>
      <c r="H202" s="46"/>
      <c r="I202" s="35">
        <v>4</v>
      </c>
      <c r="J202" s="46"/>
      <c r="K202" s="35">
        <v>1.33</v>
      </c>
      <c r="L202" s="46"/>
      <c r="M202" s="164">
        <f t="shared" si="14"/>
        <v>26.541666666666668</v>
      </c>
      <c r="N202" s="164">
        <f t="shared" si="13"/>
        <v>4</v>
      </c>
      <c r="O202" s="164">
        <f t="shared" si="15"/>
        <v>23.799999999999997</v>
      </c>
      <c r="P202" s="164">
        <f t="shared" si="16"/>
        <v>54.341666666666669</v>
      </c>
      <c r="Q202" s="98"/>
      <c r="R202" s="164">
        <v>54.341666666666669</v>
      </c>
      <c r="S202" s="46">
        <v>149</v>
      </c>
      <c r="T202" s="46" t="s">
        <v>3252</v>
      </c>
    </row>
    <row r="203" spans="1:20" ht="31.5">
      <c r="A203" s="168">
        <v>199</v>
      </c>
      <c r="B203" s="22" t="s">
        <v>1197</v>
      </c>
      <c r="C203" s="35" t="s">
        <v>2967</v>
      </c>
      <c r="D203" s="22" t="s">
        <v>3156</v>
      </c>
      <c r="E203" s="35">
        <v>11</v>
      </c>
      <c r="F203" s="27" t="s">
        <v>1052</v>
      </c>
      <c r="G203" s="35">
        <v>21.5</v>
      </c>
      <c r="H203" s="46"/>
      <c r="I203" s="35">
        <v>6.5</v>
      </c>
      <c r="J203" s="46"/>
      <c r="K203" s="163">
        <v>1.32</v>
      </c>
      <c r="L203" s="46"/>
      <c r="M203" s="164">
        <f t="shared" si="14"/>
        <v>23.291666666666668</v>
      </c>
      <c r="N203" s="164">
        <f t="shared" si="13"/>
        <v>6.5</v>
      </c>
      <c r="O203" s="164">
        <f t="shared" si="15"/>
        <v>24.026666666666664</v>
      </c>
      <c r="P203" s="164">
        <f t="shared" si="16"/>
        <v>53.818333333333328</v>
      </c>
      <c r="Q203" s="98"/>
      <c r="R203" s="164">
        <v>53.818333333333328</v>
      </c>
      <c r="S203" s="46">
        <v>150</v>
      </c>
      <c r="T203" s="46" t="s">
        <v>3252</v>
      </c>
    </row>
    <row r="204" spans="1:20" ht="31.5">
      <c r="A204" s="168">
        <v>200</v>
      </c>
      <c r="B204" s="41" t="s">
        <v>3049</v>
      </c>
      <c r="C204" s="35" t="s">
        <v>3050</v>
      </c>
      <c r="D204" s="22" t="s">
        <v>3205</v>
      </c>
      <c r="E204" s="35">
        <v>10</v>
      </c>
      <c r="F204" s="27" t="s">
        <v>989</v>
      </c>
      <c r="G204" s="35">
        <v>21.5</v>
      </c>
      <c r="H204" s="46"/>
      <c r="I204" s="35">
        <v>0</v>
      </c>
      <c r="J204" s="46"/>
      <c r="K204" s="35">
        <v>1.05</v>
      </c>
      <c r="L204" s="46"/>
      <c r="M204" s="164">
        <f t="shared" si="14"/>
        <v>23.291666666666668</v>
      </c>
      <c r="N204" s="164">
        <f t="shared" si="13"/>
        <v>0</v>
      </c>
      <c r="O204" s="164">
        <f t="shared" si="15"/>
        <v>30.146666666666665</v>
      </c>
      <c r="P204" s="164">
        <f t="shared" si="16"/>
        <v>53.438333333333333</v>
      </c>
      <c r="Q204" s="98"/>
      <c r="R204" s="164">
        <v>53.438333333333333</v>
      </c>
      <c r="S204" s="46">
        <v>151</v>
      </c>
      <c r="T204" s="46" t="s">
        <v>3252</v>
      </c>
    </row>
    <row r="205" spans="1:20" ht="31.5">
      <c r="A205" s="168">
        <v>201</v>
      </c>
      <c r="B205" s="41" t="s">
        <v>3043</v>
      </c>
      <c r="C205" s="35" t="s">
        <v>3044</v>
      </c>
      <c r="D205" s="22" t="s">
        <v>3205</v>
      </c>
      <c r="E205" s="35">
        <v>10</v>
      </c>
      <c r="F205" s="27" t="s">
        <v>989</v>
      </c>
      <c r="G205" s="35">
        <v>21.5</v>
      </c>
      <c r="H205" s="46"/>
      <c r="I205" s="35">
        <v>0</v>
      </c>
      <c r="J205" s="46"/>
      <c r="K205" s="35">
        <v>1.0900000000000001</v>
      </c>
      <c r="L205" s="46"/>
      <c r="M205" s="164">
        <f t="shared" si="14"/>
        <v>23.291666666666668</v>
      </c>
      <c r="N205" s="164">
        <f t="shared" si="13"/>
        <v>0</v>
      </c>
      <c r="O205" s="164">
        <f t="shared" si="15"/>
        <v>29.24</v>
      </c>
      <c r="P205" s="164">
        <f t="shared" si="16"/>
        <v>52.531666666666666</v>
      </c>
      <c r="Q205" s="98"/>
      <c r="R205" s="164">
        <v>52.531666666666666</v>
      </c>
      <c r="S205" s="46">
        <v>152</v>
      </c>
      <c r="T205" s="46" t="s">
        <v>3252</v>
      </c>
    </row>
    <row r="206" spans="1:20" ht="31.5">
      <c r="A206" s="168">
        <v>202</v>
      </c>
      <c r="B206" s="41" t="s">
        <v>2859</v>
      </c>
      <c r="C206" s="35" t="s">
        <v>2860</v>
      </c>
      <c r="D206" s="22" t="s">
        <v>3151</v>
      </c>
      <c r="E206" s="35">
        <v>11</v>
      </c>
      <c r="F206" s="27" t="s">
        <v>310</v>
      </c>
      <c r="G206" s="60">
        <v>15.5</v>
      </c>
      <c r="H206" s="46"/>
      <c r="I206" s="60">
        <v>6.5</v>
      </c>
      <c r="J206" s="46"/>
      <c r="K206" s="60">
        <v>1.1000000000000001</v>
      </c>
      <c r="L206" s="46"/>
      <c r="M206" s="164">
        <f t="shared" si="14"/>
        <v>16.791666666666668</v>
      </c>
      <c r="N206" s="164">
        <f t="shared" si="13"/>
        <v>6.5</v>
      </c>
      <c r="O206" s="164">
        <f t="shared" si="15"/>
        <v>29.013333333333332</v>
      </c>
      <c r="P206" s="164">
        <f t="shared" si="16"/>
        <v>52.305</v>
      </c>
      <c r="Q206" s="98"/>
      <c r="R206" s="164">
        <v>52.305</v>
      </c>
      <c r="S206" s="46">
        <v>153</v>
      </c>
      <c r="T206" s="46" t="s">
        <v>3252</v>
      </c>
    </row>
    <row r="207" spans="1:20" ht="31.5">
      <c r="A207" s="168">
        <v>203</v>
      </c>
      <c r="B207" s="41" t="s">
        <v>284</v>
      </c>
      <c r="C207" s="43" t="s">
        <v>2853</v>
      </c>
      <c r="D207" s="41" t="s">
        <v>282</v>
      </c>
      <c r="E207" s="35">
        <v>9</v>
      </c>
      <c r="F207" s="152" t="s">
        <v>255</v>
      </c>
      <c r="G207" s="35">
        <v>20.5</v>
      </c>
      <c r="H207" s="46"/>
      <c r="I207" s="35">
        <v>9</v>
      </c>
      <c r="J207" s="46"/>
      <c r="K207" s="35">
        <v>1.46</v>
      </c>
      <c r="L207" s="46"/>
      <c r="M207" s="164">
        <f t="shared" si="14"/>
        <v>22.208333333333332</v>
      </c>
      <c r="N207" s="164">
        <f t="shared" si="13"/>
        <v>9</v>
      </c>
      <c r="O207" s="164">
        <f t="shared" si="15"/>
        <v>20.853333333333332</v>
      </c>
      <c r="P207" s="164">
        <f t="shared" si="16"/>
        <v>52.061666666666667</v>
      </c>
      <c r="Q207" s="98"/>
      <c r="R207" s="164">
        <v>52.061666666666667</v>
      </c>
      <c r="S207" s="46">
        <v>154</v>
      </c>
      <c r="T207" s="46" t="s">
        <v>3252</v>
      </c>
    </row>
    <row r="208" spans="1:20" ht="31.5">
      <c r="A208" s="168">
        <v>204</v>
      </c>
      <c r="B208" s="22" t="s">
        <v>1047</v>
      </c>
      <c r="C208" s="35" t="s">
        <v>2949</v>
      </c>
      <c r="D208" s="22" t="s">
        <v>1035</v>
      </c>
      <c r="E208" s="35">
        <v>9</v>
      </c>
      <c r="F208" s="27" t="s">
        <v>1042</v>
      </c>
      <c r="G208" s="60">
        <v>14</v>
      </c>
      <c r="H208" s="46"/>
      <c r="I208" s="60">
        <v>6</v>
      </c>
      <c r="J208" s="46"/>
      <c r="K208" s="60">
        <v>1.02</v>
      </c>
      <c r="L208" s="46"/>
      <c r="M208" s="164">
        <f t="shared" si="14"/>
        <v>15.166666666666666</v>
      </c>
      <c r="N208" s="164">
        <f t="shared" si="13"/>
        <v>6</v>
      </c>
      <c r="O208" s="164">
        <f t="shared" si="15"/>
        <v>30.826666666666664</v>
      </c>
      <c r="P208" s="164">
        <f t="shared" si="16"/>
        <v>51.993333333333325</v>
      </c>
      <c r="Q208" s="98"/>
      <c r="R208" s="164">
        <v>51.993333333333325</v>
      </c>
      <c r="S208" s="46">
        <v>155</v>
      </c>
      <c r="T208" s="46" t="s">
        <v>3252</v>
      </c>
    </row>
    <row r="209" spans="1:20" ht="31.5">
      <c r="A209" s="168">
        <v>205</v>
      </c>
      <c r="B209" s="22" t="s">
        <v>622</v>
      </c>
      <c r="C209" s="35" t="s">
        <v>2884</v>
      </c>
      <c r="D209" s="22" t="s">
        <v>440</v>
      </c>
      <c r="E209" s="35">
        <v>9</v>
      </c>
      <c r="F209" s="27" t="s">
        <v>557</v>
      </c>
      <c r="G209" s="35">
        <v>12.5</v>
      </c>
      <c r="H209" s="46"/>
      <c r="I209" s="35">
        <v>10</v>
      </c>
      <c r="J209" s="46"/>
      <c r="K209" s="35">
        <v>1.1299999999999999</v>
      </c>
      <c r="L209" s="46"/>
      <c r="M209" s="164">
        <f t="shared" si="14"/>
        <v>13.541666666666666</v>
      </c>
      <c r="N209" s="164">
        <f t="shared" si="13"/>
        <v>10</v>
      </c>
      <c r="O209" s="164">
        <f t="shared" si="15"/>
        <v>28.333333333333336</v>
      </c>
      <c r="P209" s="164">
        <f t="shared" si="16"/>
        <v>51.875</v>
      </c>
      <c r="Q209" s="98"/>
      <c r="R209" s="164">
        <v>51.875</v>
      </c>
      <c r="S209" s="46">
        <v>156</v>
      </c>
      <c r="T209" s="46" t="s">
        <v>3252</v>
      </c>
    </row>
    <row r="210" spans="1:20" ht="31.5">
      <c r="A210" s="168">
        <v>206</v>
      </c>
      <c r="B210" s="41" t="s">
        <v>3127</v>
      </c>
      <c r="C210" s="35" t="s">
        <v>3128</v>
      </c>
      <c r="D210" s="22" t="s">
        <v>3013</v>
      </c>
      <c r="E210" s="35">
        <v>9</v>
      </c>
      <c r="F210" s="27" t="s">
        <v>989</v>
      </c>
      <c r="G210" s="35">
        <v>21.5</v>
      </c>
      <c r="H210" s="46"/>
      <c r="I210" s="35">
        <v>0</v>
      </c>
      <c r="J210" s="46"/>
      <c r="K210" s="35">
        <v>1.1200000000000001</v>
      </c>
      <c r="L210" s="46"/>
      <c r="M210" s="164">
        <f t="shared" si="14"/>
        <v>23.291666666666668</v>
      </c>
      <c r="N210" s="164">
        <f t="shared" si="13"/>
        <v>0</v>
      </c>
      <c r="O210" s="164">
        <f t="shared" si="15"/>
        <v>28.559999999999995</v>
      </c>
      <c r="P210" s="164">
        <f t="shared" si="16"/>
        <v>51.851666666666659</v>
      </c>
      <c r="Q210" s="98"/>
      <c r="R210" s="164">
        <v>51.851666666666659</v>
      </c>
      <c r="S210" s="46">
        <v>157</v>
      </c>
      <c r="T210" s="46" t="s">
        <v>3252</v>
      </c>
    </row>
    <row r="211" spans="1:20" ht="31.5">
      <c r="A211" s="168">
        <v>207</v>
      </c>
      <c r="B211" s="41" t="s">
        <v>3104</v>
      </c>
      <c r="C211" s="35" t="s">
        <v>3105</v>
      </c>
      <c r="D211" s="22" t="s">
        <v>3210</v>
      </c>
      <c r="E211" s="35">
        <v>9</v>
      </c>
      <c r="F211" s="27" t="s">
        <v>835</v>
      </c>
      <c r="G211" s="35">
        <v>12.5</v>
      </c>
      <c r="H211" s="46"/>
      <c r="I211" s="35">
        <v>9.5</v>
      </c>
      <c r="J211" s="46"/>
      <c r="K211" s="35">
        <v>1.1200000000000001</v>
      </c>
      <c r="L211" s="46"/>
      <c r="M211" s="164">
        <f t="shared" si="14"/>
        <v>13.541666666666666</v>
      </c>
      <c r="N211" s="164">
        <f t="shared" si="13"/>
        <v>9.5</v>
      </c>
      <c r="O211" s="164">
        <f t="shared" si="15"/>
        <v>28.559999999999995</v>
      </c>
      <c r="P211" s="164">
        <f t="shared" si="16"/>
        <v>51.601666666666659</v>
      </c>
      <c r="Q211" s="98"/>
      <c r="R211" s="164">
        <v>51.601666666666659</v>
      </c>
      <c r="S211" s="46">
        <v>158</v>
      </c>
      <c r="T211" s="46" t="s">
        <v>3252</v>
      </c>
    </row>
    <row r="212" spans="1:20" ht="31.5">
      <c r="A212" s="168">
        <v>208</v>
      </c>
      <c r="B212" s="41" t="s">
        <v>3047</v>
      </c>
      <c r="C212" s="35" t="s">
        <v>3048</v>
      </c>
      <c r="D212" s="22" t="s">
        <v>3205</v>
      </c>
      <c r="E212" s="35">
        <v>10</v>
      </c>
      <c r="F212" s="27" t="s">
        <v>989</v>
      </c>
      <c r="G212" s="35">
        <v>22</v>
      </c>
      <c r="H212" s="46"/>
      <c r="I212" s="35">
        <v>0</v>
      </c>
      <c r="J212" s="46"/>
      <c r="K212" s="35">
        <v>1.1599999999999999</v>
      </c>
      <c r="L212" s="46"/>
      <c r="M212" s="164">
        <f t="shared" si="14"/>
        <v>23.833333333333332</v>
      </c>
      <c r="N212" s="164">
        <f t="shared" si="13"/>
        <v>0</v>
      </c>
      <c r="O212" s="164">
        <f t="shared" si="15"/>
        <v>27.653333333333332</v>
      </c>
      <c r="P212" s="164">
        <f t="shared" si="16"/>
        <v>51.486666666666665</v>
      </c>
      <c r="Q212" s="98"/>
      <c r="R212" s="164">
        <v>51.486666666666665</v>
      </c>
      <c r="S212" s="46">
        <v>159</v>
      </c>
      <c r="T212" s="46" t="s">
        <v>3252</v>
      </c>
    </row>
    <row r="213" spans="1:20" ht="31.5">
      <c r="A213" s="168">
        <v>209</v>
      </c>
      <c r="B213" s="41" t="s">
        <v>1030</v>
      </c>
      <c r="C213" s="155" t="s">
        <v>2946</v>
      </c>
      <c r="D213" s="22" t="s">
        <v>3226</v>
      </c>
      <c r="E213" s="35">
        <v>9</v>
      </c>
      <c r="F213" s="27" t="s">
        <v>1019</v>
      </c>
      <c r="G213" s="169">
        <v>20</v>
      </c>
      <c r="H213" s="46"/>
      <c r="I213" s="35">
        <v>4.8</v>
      </c>
      <c r="J213" s="46"/>
      <c r="K213" s="35">
        <v>1.28</v>
      </c>
      <c r="L213" s="46"/>
      <c r="M213" s="164">
        <f t="shared" si="14"/>
        <v>21.666666666666668</v>
      </c>
      <c r="N213" s="164">
        <f t="shared" si="13"/>
        <v>4.8</v>
      </c>
      <c r="O213" s="164">
        <f t="shared" si="15"/>
        <v>24.93333333333333</v>
      </c>
      <c r="P213" s="164">
        <f t="shared" si="16"/>
        <v>51.4</v>
      </c>
      <c r="Q213" s="98"/>
      <c r="R213" s="164">
        <v>51.4</v>
      </c>
      <c r="S213" s="46">
        <v>160</v>
      </c>
      <c r="T213" s="46" t="s">
        <v>3252</v>
      </c>
    </row>
    <row r="214" spans="1:20" ht="31.5">
      <c r="A214" s="168">
        <v>210</v>
      </c>
      <c r="B214" s="41" t="s">
        <v>1127</v>
      </c>
      <c r="C214" s="35" t="s">
        <v>2965</v>
      </c>
      <c r="D214" s="22" t="s">
        <v>3156</v>
      </c>
      <c r="E214" s="35">
        <v>10</v>
      </c>
      <c r="F214" s="27" t="s">
        <v>1069</v>
      </c>
      <c r="G214" s="35">
        <v>25</v>
      </c>
      <c r="H214" s="46"/>
      <c r="I214" s="35">
        <v>2</v>
      </c>
      <c r="J214" s="46"/>
      <c r="K214" s="163">
        <v>1.4</v>
      </c>
      <c r="L214" s="46"/>
      <c r="M214" s="164">
        <f t="shared" si="14"/>
        <v>27.083333333333332</v>
      </c>
      <c r="N214" s="164">
        <f t="shared" si="13"/>
        <v>2</v>
      </c>
      <c r="O214" s="164">
        <f t="shared" si="15"/>
        <v>22.213333333333335</v>
      </c>
      <c r="P214" s="164">
        <f t="shared" si="16"/>
        <v>51.296666666666667</v>
      </c>
      <c r="Q214" s="98"/>
      <c r="R214" s="164">
        <v>51.296666666666667</v>
      </c>
      <c r="S214" s="46">
        <v>161</v>
      </c>
      <c r="T214" s="46" t="s">
        <v>3252</v>
      </c>
    </row>
    <row r="215" spans="1:20" ht="31.5">
      <c r="A215" s="168">
        <v>211</v>
      </c>
      <c r="B215" s="41" t="s">
        <v>612</v>
      </c>
      <c r="C215" s="35" t="s">
        <v>2875</v>
      </c>
      <c r="D215" s="22" t="s">
        <v>440</v>
      </c>
      <c r="E215" s="35">
        <v>9</v>
      </c>
      <c r="F215" s="27" t="s">
        <v>557</v>
      </c>
      <c r="G215" s="35">
        <v>11.5</v>
      </c>
      <c r="H215" s="46"/>
      <c r="I215" s="35">
        <v>10</v>
      </c>
      <c r="J215" s="46"/>
      <c r="K215" s="35">
        <v>1.1299999999999999</v>
      </c>
      <c r="L215" s="46"/>
      <c r="M215" s="164">
        <f t="shared" si="14"/>
        <v>12.458333333333334</v>
      </c>
      <c r="N215" s="164">
        <f t="shared" si="13"/>
        <v>10</v>
      </c>
      <c r="O215" s="164">
        <f t="shared" si="15"/>
        <v>28.333333333333336</v>
      </c>
      <c r="P215" s="164">
        <f t="shared" si="16"/>
        <v>50.791666666666671</v>
      </c>
      <c r="Q215" s="98"/>
      <c r="R215" s="164">
        <v>50.791666666666671</v>
      </c>
      <c r="S215" s="46">
        <v>162</v>
      </c>
      <c r="T215" s="46" t="s">
        <v>3252</v>
      </c>
    </row>
    <row r="216" spans="1:20" ht="31.5">
      <c r="A216" s="168">
        <v>212</v>
      </c>
      <c r="B216" s="41" t="s">
        <v>3108</v>
      </c>
      <c r="C216" s="35" t="s">
        <v>3109</v>
      </c>
      <c r="D216" s="22" t="s">
        <v>2601</v>
      </c>
      <c r="E216" s="35">
        <v>9</v>
      </c>
      <c r="F216" s="27" t="s">
        <v>3110</v>
      </c>
      <c r="G216" s="35">
        <v>14.5</v>
      </c>
      <c r="H216" s="46"/>
      <c r="I216" s="35">
        <v>7</v>
      </c>
      <c r="J216" s="46"/>
      <c r="K216" s="35">
        <v>1.1499999999999999</v>
      </c>
      <c r="L216" s="46"/>
      <c r="M216" s="164">
        <f t="shared" si="14"/>
        <v>15.708333333333334</v>
      </c>
      <c r="N216" s="164">
        <f t="shared" si="13"/>
        <v>7</v>
      </c>
      <c r="O216" s="164">
        <f t="shared" si="15"/>
        <v>27.880000000000003</v>
      </c>
      <c r="P216" s="164">
        <f t="shared" si="16"/>
        <v>50.588333333333338</v>
      </c>
      <c r="Q216" s="98"/>
      <c r="R216" s="164">
        <v>50.588333333333338</v>
      </c>
      <c r="S216" s="46">
        <v>163</v>
      </c>
      <c r="T216" s="46" t="s">
        <v>3252</v>
      </c>
    </row>
    <row r="217" spans="1:20" ht="31.5">
      <c r="A217" s="168">
        <v>213</v>
      </c>
      <c r="B217" s="41" t="s">
        <v>1114</v>
      </c>
      <c r="C217" s="35" t="s">
        <v>2959</v>
      </c>
      <c r="D217" s="22" t="s">
        <v>3156</v>
      </c>
      <c r="E217" s="35">
        <v>9</v>
      </c>
      <c r="F217" s="27" t="s">
        <v>1069</v>
      </c>
      <c r="G217" s="35">
        <v>15</v>
      </c>
      <c r="H217" s="46"/>
      <c r="I217" s="35">
        <v>7</v>
      </c>
      <c r="J217" s="46"/>
      <c r="K217" s="35">
        <v>1.23</v>
      </c>
      <c r="L217" s="46"/>
      <c r="M217" s="164">
        <f t="shared" si="14"/>
        <v>16.25</v>
      </c>
      <c r="N217" s="164">
        <f t="shared" si="13"/>
        <v>7</v>
      </c>
      <c r="O217" s="164">
        <f t="shared" si="15"/>
        <v>26.066666666666666</v>
      </c>
      <c r="P217" s="164">
        <f t="shared" si="16"/>
        <v>49.316666666666663</v>
      </c>
      <c r="Q217" s="98"/>
      <c r="R217" s="164">
        <v>49.316666666666663</v>
      </c>
      <c r="S217" s="46">
        <v>164</v>
      </c>
      <c r="T217" s="168" t="s">
        <v>3253</v>
      </c>
    </row>
    <row r="218" spans="1:20" ht="31.5">
      <c r="A218" s="168">
        <v>214</v>
      </c>
      <c r="B218" s="41" t="s">
        <v>2954</v>
      </c>
      <c r="C218" s="35" t="s">
        <v>2955</v>
      </c>
      <c r="D218" s="22" t="s">
        <v>3156</v>
      </c>
      <c r="E218" s="35">
        <v>9</v>
      </c>
      <c r="F218" s="27" t="s">
        <v>1069</v>
      </c>
      <c r="G218" s="35">
        <v>20.5</v>
      </c>
      <c r="H218" s="46"/>
      <c r="I218" s="35">
        <v>5</v>
      </c>
      <c r="J218" s="46"/>
      <c r="K218" s="35">
        <v>1.41</v>
      </c>
      <c r="L218" s="46"/>
      <c r="M218" s="164">
        <f t="shared" si="14"/>
        <v>22.208333333333332</v>
      </c>
      <c r="N218" s="164">
        <f t="shared" si="13"/>
        <v>5</v>
      </c>
      <c r="O218" s="164">
        <f t="shared" si="15"/>
        <v>21.986666666666668</v>
      </c>
      <c r="P218" s="164">
        <f t="shared" si="16"/>
        <v>49.195</v>
      </c>
      <c r="Q218" s="98"/>
      <c r="R218" s="164">
        <v>49.195</v>
      </c>
      <c r="S218" s="46">
        <v>165</v>
      </c>
      <c r="T218" s="168" t="s">
        <v>3253</v>
      </c>
    </row>
    <row r="219" spans="1:20" ht="31.5">
      <c r="A219" s="168">
        <v>215</v>
      </c>
      <c r="B219" s="22" t="s">
        <v>1333</v>
      </c>
      <c r="C219" s="35" t="s">
        <v>3000</v>
      </c>
      <c r="D219" s="22" t="s">
        <v>3158</v>
      </c>
      <c r="E219" s="35">
        <v>9</v>
      </c>
      <c r="F219" s="27" t="s">
        <v>1315</v>
      </c>
      <c r="G219" s="35">
        <v>11</v>
      </c>
      <c r="H219" s="46"/>
      <c r="I219" s="35">
        <v>7</v>
      </c>
      <c r="J219" s="46"/>
      <c r="K219" s="35">
        <v>1.08</v>
      </c>
      <c r="L219" s="46"/>
      <c r="M219" s="164">
        <f t="shared" si="14"/>
        <v>11.916666666666666</v>
      </c>
      <c r="N219" s="164">
        <f t="shared" si="13"/>
        <v>7</v>
      </c>
      <c r="O219" s="164">
        <f t="shared" si="15"/>
        <v>29.466666666666665</v>
      </c>
      <c r="P219" s="164">
        <f t="shared" si="16"/>
        <v>48.383333333333326</v>
      </c>
      <c r="Q219" s="98"/>
      <c r="R219" s="164">
        <v>48.383333333333326</v>
      </c>
      <c r="S219" s="46">
        <v>166</v>
      </c>
      <c r="T219" s="168" t="s">
        <v>3253</v>
      </c>
    </row>
    <row r="220" spans="1:20" ht="31.5">
      <c r="A220" s="168">
        <v>216</v>
      </c>
      <c r="B220" s="41" t="s">
        <v>283</v>
      </c>
      <c r="C220" s="35" t="s">
        <v>2852</v>
      </c>
      <c r="D220" s="22" t="s">
        <v>282</v>
      </c>
      <c r="E220" s="35">
        <v>9</v>
      </c>
      <c r="F220" s="127" t="s">
        <v>255</v>
      </c>
      <c r="G220" s="35">
        <v>15</v>
      </c>
      <c r="H220" s="46"/>
      <c r="I220" s="35">
        <v>9</v>
      </c>
      <c r="J220" s="46"/>
      <c r="K220" s="35">
        <v>1.38</v>
      </c>
      <c r="L220" s="46"/>
      <c r="M220" s="164">
        <f t="shared" si="14"/>
        <v>16.25</v>
      </c>
      <c r="N220" s="164">
        <f t="shared" si="13"/>
        <v>9</v>
      </c>
      <c r="O220" s="164">
        <f t="shared" si="15"/>
        <v>22.666666666666668</v>
      </c>
      <c r="P220" s="164">
        <f t="shared" si="16"/>
        <v>47.916666666666671</v>
      </c>
      <c r="Q220" s="98"/>
      <c r="R220" s="164">
        <v>47.916666666666671</v>
      </c>
      <c r="S220" s="46">
        <v>167</v>
      </c>
      <c r="T220" s="168" t="s">
        <v>3253</v>
      </c>
    </row>
    <row r="221" spans="1:20" ht="47.25">
      <c r="A221" s="168">
        <v>217</v>
      </c>
      <c r="B221" s="41" t="s">
        <v>1268</v>
      </c>
      <c r="C221" s="35" t="s">
        <v>2986</v>
      </c>
      <c r="D221" s="22" t="s">
        <v>2250</v>
      </c>
      <c r="E221" s="35">
        <v>9</v>
      </c>
      <c r="F221" s="27" t="s">
        <v>1242</v>
      </c>
      <c r="G221" s="35">
        <v>14</v>
      </c>
      <c r="H221" s="46"/>
      <c r="I221" s="35">
        <v>10</v>
      </c>
      <c r="J221" s="46"/>
      <c r="K221" s="35">
        <v>1.38</v>
      </c>
      <c r="L221" s="46"/>
      <c r="M221" s="164">
        <f t="shared" si="14"/>
        <v>15.166666666666666</v>
      </c>
      <c r="N221" s="164">
        <f t="shared" si="13"/>
        <v>10</v>
      </c>
      <c r="O221" s="164">
        <f t="shared" si="15"/>
        <v>22.666666666666668</v>
      </c>
      <c r="P221" s="164">
        <f t="shared" si="16"/>
        <v>47.833333333333329</v>
      </c>
      <c r="Q221" s="98"/>
      <c r="R221" s="164">
        <v>47.833333333333329</v>
      </c>
      <c r="S221" s="46">
        <v>168</v>
      </c>
      <c r="T221" s="168" t="s">
        <v>3253</v>
      </c>
    </row>
    <row r="222" spans="1:20" ht="31.5">
      <c r="A222" s="168">
        <v>218</v>
      </c>
      <c r="B222" s="22" t="s">
        <v>1330</v>
      </c>
      <c r="C222" s="35" t="s">
        <v>2997</v>
      </c>
      <c r="D222" s="22" t="s">
        <v>3158</v>
      </c>
      <c r="E222" s="35">
        <v>9</v>
      </c>
      <c r="F222" s="27" t="s">
        <v>1315</v>
      </c>
      <c r="G222" s="35">
        <v>14</v>
      </c>
      <c r="H222" s="46"/>
      <c r="I222" s="35">
        <v>6</v>
      </c>
      <c r="J222" s="46"/>
      <c r="K222" s="35">
        <v>1.21</v>
      </c>
      <c r="L222" s="46"/>
      <c r="M222" s="164">
        <f t="shared" si="14"/>
        <v>15.166666666666666</v>
      </c>
      <c r="N222" s="164">
        <f t="shared" si="13"/>
        <v>6</v>
      </c>
      <c r="O222" s="164">
        <f t="shared" si="15"/>
        <v>26.52</v>
      </c>
      <c r="P222" s="164">
        <f t="shared" si="16"/>
        <v>47.686666666666667</v>
      </c>
      <c r="Q222" s="98"/>
      <c r="R222" s="164">
        <v>47.686666666666667</v>
      </c>
      <c r="S222" s="46">
        <v>169</v>
      </c>
      <c r="T222" s="168" t="s">
        <v>3253</v>
      </c>
    </row>
    <row r="223" spans="1:20" ht="31.5">
      <c r="A223" s="168">
        <v>219</v>
      </c>
      <c r="B223" s="22" t="s">
        <v>712</v>
      </c>
      <c r="C223" s="35" t="s">
        <v>2901</v>
      </c>
      <c r="D223" s="22" t="s">
        <v>687</v>
      </c>
      <c r="E223" s="35">
        <v>10</v>
      </c>
      <c r="F223" s="27" t="s">
        <v>689</v>
      </c>
      <c r="G223" s="35">
        <v>13.5</v>
      </c>
      <c r="H223" s="46"/>
      <c r="I223" s="35">
        <v>7</v>
      </c>
      <c r="J223" s="46"/>
      <c r="K223" s="35">
        <v>1.27</v>
      </c>
      <c r="L223" s="46"/>
      <c r="M223" s="164">
        <f t="shared" si="14"/>
        <v>14.625</v>
      </c>
      <c r="N223" s="164">
        <f t="shared" si="13"/>
        <v>7</v>
      </c>
      <c r="O223" s="164">
        <f t="shared" si="15"/>
        <v>25.16</v>
      </c>
      <c r="P223" s="164">
        <f t="shared" si="16"/>
        <v>46.784999999999997</v>
      </c>
      <c r="Q223" s="98"/>
      <c r="R223" s="164">
        <v>46.784999999999997</v>
      </c>
      <c r="S223" s="46">
        <v>170</v>
      </c>
      <c r="T223" s="168" t="s">
        <v>3253</v>
      </c>
    </row>
    <row r="224" spans="1:20" ht="31.5">
      <c r="A224" s="168">
        <v>220</v>
      </c>
      <c r="B224" s="41" t="s">
        <v>3095</v>
      </c>
      <c r="C224" s="35" t="s">
        <v>3096</v>
      </c>
      <c r="D224" s="22" t="s">
        <v>3208</v>
      </c>
      <c r="E224" s="35">
        <v>9</v>
      </c>
      <c r="F224" s="27" t="s">
        <v>1442</v>
      </c>
      <c r="G224" s="35">
        <v>8</v>
      </c>
      <c r="H224" s="46"/>
      <c r="I224" s="35">
        <v>8</v>
      </c>
      <c r="J224" s="46"/>
      <c r="K224" s="35">
        <v>1.07</v>
      </c>
      <c r="L224" s="46"/>
      <c r="M224" s="164">
        <f t="shared" si="14"/>
        <v>8.6666666666666661</v>
      </c>
      <c r="N224" s="164">
        <f t="shared" si="13"/>
        <v>8</v>
      </c>
      <c r="O224" s="164">
        <f t="shared" si="15"/>
        <v>29.693333333333332</v>
      </c>
      <c r="P224" s="164">
        <f t="shared" si="16"/>
        <v>46.36</v>
      </c>
      <c r="Q224" s="98"/>
      <c r="R224" s="164">
        <v>46.36</v>
      </c>
      <c r="S224" s="46">
        <v>171</v>
      </c>
      <c r="T224" s="168" t="s">
        <v>3253</v>
      </c>
    </row>
    <row r="225" spans="1:20" ht="31.5">
      <c r="A225" s="168">
        <v>221</v>
      </c>
      <c r="B225" s="22" t="s">
        <v>1332</v>
      </c>
      <c r="C225" s="35" t="s">
        <v>2999</v>
      </c>
      <c r="D225" s="22" t="s">
        <v>3158</v>
      </c>
      <c r="E225" s="35">
        <v>9</v>
      </c>
      <c r="F225" s="27" t="s">
        <v>1315</v>
      </c>
      <c r="G225" s="35">
        <v>7</v>
      </c>
      <c r="H225" s="46"/>
      <c r="I225" s="35">
        <v>8</v>
      </c>
      <c r="J225" s="46"/>
      <c r="K225" s="35">
        <v>1.03</v>
      </c>
      <c r="L225" s="46"/>
      <c r="M225" s="164">
        <f t="shared" si="14"/>
        <v>7.583333333333333</v>
      </c>
      <c r="N225" s="164">
        <f t="shared" si="13"/>
        <v>8</v>
      </c>
      <c r="O225" s="164">
        <f t="shared" si="15"/>
        <v>30.599999999999998</v>
      </c>
      <c r="P225" s="164">
        <f t="shared" si="16"/>
        <v>46.18333333333333</v>
      </c>
      <c r="Q225" s="98"/>
      <c r="R225" s="164">
        <v>46.18333333333333</v>
      </c>
      <c r="S225" s="46">
        <v>172</v>
      </c>
      <c r="T225" s="168" t="s">
        <v>3253</v>
      </c>
    </row>
    <row r="226" spans="1:20" ht="31.5">
      <c r="A226" s="168">
        <v>222</v>
      </c>
      <c r="B226" s="22" t="s">
        <v>1115</v>
      </c>
      <c r="C226" s="35" t="s">
        <v>2960</v>
      </c>
      <c r="D226" s="22" t="s">
        <v>3156</v>
      </c>
      <c r="E226" s="35">
        <v>9</v>
      </c>
      <c r="F226" s="27" t="s">
        <v>1069</v>
      </c>
      <c r="G226" s="35">
        <v>10.5</v>
      </c>
      <c r="H226" s="46"/>
      <c r="I226" s="166">
        <v>6</v>
      </c>
      <c r="J226" s="46"/>
      <c r="K226" s="166">
        <v>1.1200000000000001</v>
      </c>
      <c r="L226" s="46"/>
      <c r="M226" s="164">
        <f t="shared" si="14"/>
        <v>11.375</v>
      </c>
      <c r="N226" s="164">
        <f t="shared" si="13"/>
        <v>6</v>
      </c>
      <c r="O226" s="164">
        <f t="shared" si="15"/>
        <v>28.559999999999995</v>
      </c>
      <c r="P226" s="164">
        <f t="shared" si="16"/>
        <v>45.934999999999995</v>
      </c>
      <c r="Q226" s="98"/>
      <c r="R226" s="164">
        <v>45.934999999999995</v>
      </c>
      <c r="S226" s="46">
        <v>173</v>
      </c>
      <c r="T226" s="168" t="s">
        <v>3253</v>
      </c>
    </row>
    <row r="227" spans="1:20" ht="31.5">
      <c r="A227" s="168">
        <v>223</v>
      </c>
      <c r="B227" s="22" t="s">
        <v>1112</v>
      </c>
      <c r="C227" s="35" t="s">
        <v>2957</v>
      </c>
      <c r="D227" s="22" t="s">
        <v>3156</v>
      </c>
      <c r="E227" s="35">
        <v>9</v>
      </c>
      <c r="F227" s="127" t="s">
        <v>1069</v>
      </c>
      <c r="G227" s="35">
        <v>15</v>
      </c>
      <c r="H227" s="46"/>
      <c r="I227" s="35">
        <v>7.5</v>
      </c>
      <c r="J227" s="46"/>
      <c r="K227" s="35">
        <v>1.42</v>
      </c>
      <c r="L227" s="46"/>
      <c r="M227" s="164">
        <f t="shared" si="14"/>
        <v>16.25</v>
      </c>
      <c r="N227" s="164">
        <f t="shared" si="13"/>
        <v>7.5</v>
      </c>
      <c r="O227" s="164">
        <f t="shared" si="15"/>
        <v>21.76</v>
      </c>
      <c r="P227" s="164">
        <f t="shared" si="16"/>
        <v>45.510000000000005</v>
      </c>
      <c r="Q227" s="98"/>
      <c r="R227" s="164">
        <v>45.510000000000005</v>
      </c>
      <c r="S227" s="46">
        <v>174</v>
      </c>
      <c r="T227" s="168" t="s">
        <v>3253</v>
      </c>
    </row>
    <row r="228" spans="1:20" ht="31.5">
      <c r="A228" s="168">
        <v>224</v>
      </c>
      <c r="B228" s="41" t="s">
        <v>1110</v>
      </c>
      <c r="C228" s="35" t="s">
        <v>2953</v>
      </c>
      <c r="D228" s="22" t="s">
        <v>3156</v>
      </c>
      <c r="E228" s="35">
        <v>9</v>
      </c>
      <c r="F228" s="27" t="s">
        <v>1069</v>
      </c>
      <c r="G228" s="35">
        <v>18</v>
      </c>
      <c r="H228" s="46"/>
      <c r="I228" s="35">
        <v>3</v>
      </c>
      <c r="J228" s="46"/>
      <c r="K228" s="35">
        <v>1.38</v>
      </c>
      <c r="L228" s="46"/>
      <c r="M228" s="164">
        <f t="shared" si="14"/>
        <v>19.5</v>
      </c>
      <c r="N228" s="164">
        <f t="shared" si="13"/>
        <v>3</v>
      </c>
      <c r="O228" s="164">
        <f t="shared" si="15"/>
        <v>22.666666666666668</v>
      </c>
      <c r="P228" s="164">
        <f t="shared" si="16"/>
        <v>45.166666666666671</v>
      </c>
      <c r="Q228" s="98"/>
      <c r="R228" s="164">
        <v>45.166666666666671</v>
      </c>
      <c r="S228" s="46">
        <v>175</v>
      </c>
      <c r="T228" s="168" t="s">
        <v>3253</v>
      </c>
    </row>
    <row r="229" spans="1:20" ht="31.5">
      <c r="A229" s="168">
        <v>225</v>
      </c>
      <c r="B229" s="41" t="s">
        <v>3073</v>
      </c>
      <c r="C229" s="35" t="s">
        <v>3074</v>
      </c>
      <c r="D229" s="22" t="s">
        <v>440</v>
      </c>
      <c r="E229" s="35">
        <v>9</v>
      </c>
      <c r="F229" s="27" t="s">
        <v>475</v>
      </c>
      <c r="G229" s="35">
        <v>8.5</v>
      </c>
      <c r="H229" s="46"/>
      <c r="I229" s="35">
        <v>9</v>
      </c>
      <c r="J229" s="46"/>
      <c r="K229" s="35">
        <v>1.22</v>
      </c>
      <c r="L229" s="46"/>
      <c r="M229" s="164">
        <f t="shared" si="14"/>
        <v>9.2083333333333339</v>
      </c>
      <c r="N229" s="164">
        <f t="shared" si="13"/>
        <v>9</v>
      </c>
      <c r="O229" s="164">
        <f t="shared" si="15"/>
        <v>26.293333333333333</v>
      </c>
      <c r="P229" s="164">
        <f t="shared" si="16"/>
        <v>44.501666666666665</v>
      </c>
      <c r="Q229" s="98"/>
      <c r="R229" s="164">
        <v>44.501666666666665</v>
      </c>
      <c r="S229" s="46">
        <v>176</v>
      </c>
      <c r="T229" s="168" t="s">
        <v>3253</v>
      </c>
    </row>
    <row r="230" spans="1:20" ht="31.5">
      <c r="A230" s="168">
        <v>226</v>
      </c>
      <c r="B230" s="22" t="s">
        <v>1005</v>
      </c>
      <c r="C230" s="35" t="s">
        <v>2938</v>
      </c>
      <c r="D230" s="22" t="s">
        <v>977</v>
      </c>
      <c r="E230" s="35">
        <v>9</v>
      </c>
      <c r="F230" s="27" t="s">
        <v>989</v>
      </c>
      <c r="G230" s="35">
        <v>16</v>
      </c>
      <c r="H230" s="46"/>
      <c r="I230" s="46">
        <v>0</v>
      </c>
      <c r="J230" s="46"/>
      <c r="K230" s="166">
        <v>1.19</v>
      </c>
      <c r="L230" s="46"/>
      <c r="M230" s="164">
        <f t="shared" si="14"/>
        <v>17.333333333333332</v>
      </c>
      <c r="N230" s="164">
        <f t="shared" si="13"/>
        <v>0</v>
      </c>
      <c r="O230" s="164">
        <f t="shared" si="15"/>
        <v>26.973333333333333</v>
      </c>
      <c r="P230" s="164">
        <f t="shared" si="16"/>
        <v>44.306666666666665</v>
      </c>
      <c r="Q230" s="98"/>
      <c r="R230" s="164">
        <v>44.306666666666665</v>
      </c>
      <c r="S230" s="46">
        <v>177</v>
      </c>
      <c r="T230" s="168" t="s">
        <v>3253</v>
      </c>
    </row>
    <row r="231" spans="1:20" ht="31.5">
      <c r="A231" s="168">
        <v>227</v>
      </c>
      <c r="B231" s="22" t="s">
        <v>1337</v>
      </c>
      <c r="C231" s="35" t="s">
        <v>3004</v>
      </c>
      <c r="D231" s="22" t="s">
        <v>3158</v>
      </c>
      <c r="E231" s="35">
        <v>11</v>
      </c>
      <c r="F231" s="27" t="s">
        <v>1315</v>
      </c>
      <c r="G231" s="35">
        <v>8.5</v>
      </c>
      <c r="H231" s="46"/>
      <c r="I231" s="35">
        <v>8</v>
      </c>
      <c r="J231" s="46"/>
      <c r="K231" s="35">
        <v>1.21</v>
      </c>
      <c r="L231" s="46"/>
      <c r="M231" s="164">
        <f t="shared" si="14"/>
        <v>9.2083333333333339</v>
      </c>
      <c r="N231" s="164">
        <f t="shared" si="13"/>
        <v>8</v>
      </c>
      <c r="O231" s="164">
        <f t="shared" si="15"/>
        <v>26.52</v>
      </c>
      <c r="P231" s="164">
        <f t="shared" si="16"/>
        <v>43.728333333333339</v>
      </c>
      <c r="Q231" s="98"/>
      <c r="R231" s="164">
        <v>43.728333333333339</v>
      </c>
      <c r="S231" s="46">
        <v>178</v>
      </c>
      <c r="T231" s="168" t="s">
        <v>3253</v>
      </c>
    </row>
    <row r="232" spans="1:20" ht="31.5">
      <c r="A232" s="168">
        <v>228</v>
      </c>
      <c r="B232" s="41" t="s">
        <v>3058</v>
      </c>
      <c r="C232" s="35" t="s">
        <v>3059</v>
      </c>
      <c r="D232" s="22" t="s">
        <v>812</v>
      </c>
      <c r="E232" s="35">
        <v>10</v>
      </c>
      <c r="F232" s="27" t="s">
        <v>827</v>
      </c>
      <c r="G232" s="35">
        <v>11</v>
      </c>
      <c r="H232" s="46"/>
      <c r="I232" s="35">
        <v>9</v>
      </c>
      <c r="J232" s="46"/>
      <c r="K232" s="35">
        <v>1.38</v>
      </c>
      <c r="L232" s="46"/>
      <c r="M232" s="164">
        <f t="shared" si="14"/>
        <v>11.916666666666666</v>
      </c>
      <c r="N232" s="164">
        <f t="shared" si="13"/>
        <v>9</v>
      </c>
      <c r="O232" s="164">
        <f t="shared" si="15"/>
        <v>22.666666666666668</v>
      </c>
      <c r="P232" s="164">
        <f t="shared" si="16"/>
        <v>43.583333333333329</v>
      </c>
      <c r="Q232" s="98"/>
      <c r="R232" s="164">
        <v>43.583333333333329</v>
      </c>
      <c r="S232" s="46">
        <v>179</v>
      </c>
      <c r="T232" s="168" t="s">
        <v>3253</v>
      </c>
    </row>
    <row r="233" spans="1:20" ht="31.5">
      <c r="A233" s="168">
        <v>229</v>
      </c>
      <c r="B233" s="22" t="s">
        <v>1331</v>
      </c>
      <c r="C233" s="35" t="s">
        <v>2998</v>
      </c>
      <c r="D233" s="22" t="s">
        <v>3158</v>
      </c>
      <c r="E233" s="35">
        <v>9</v>
      </c>
      <c r="F233" s="27" t="s">
        <v>1315</v>
      </c>
      <c r="G233" s="35">
        <v>10.5</v>
      </c>
      <c r="H233" s="46"/>
      <c r="I233" s="35">
        <v>5</v>
      </c>
      <c r="J233" s="46"/>
      <c r="K233" s="35">
        <v>1.18</v>
      </c>
      <c r="L233" s="46"/>
      <c r="M233" s="164">
        <f t="shared" si="14"/>
        <v>11.375</v>
      </c>
      <c r="N233" s="164">
        <f t="shared" si="13"/>
        <v>5</v>
      </c>
      <c r="O233" s="164">
        <f t="shared" si="15"/>
        <v>27.2</v>
      </c>
      <c r="P233" s="164">
        <f t="shared" si="16"/>
        <v>43.575000000000003</v>
      </c>
      <c r="Q233" s="98"/>
      <c r="R233" s="164">
        <v>43.575000000000003</v>
      </c>
      <c r="S233" s="46">
        <v>179</v>
      </c>
      <c r="T233" s="168" t="s">
        <v>3253</v>
      </c>
    </row>
    <row r="234" spans="1:20" ht="31.5">
      <c r="A234" s="168">
        <v>230</v>
      </c>
      <c r="B234" s="41" t="s">
        <v>1032</v>
      </c>
      <c r="C234" s="43" t="s">
        <v>2947</v>
      </c>
      <c r="D234" s="22" t="s">
        <v>3224</v>
      </c>
      <c r="E234" s="35">
        <v>10</v>
      </c>
      <c r="F234" s="27" t="s">
        <v>1019</v>
      </c>
      <c r="G234" s="35">
        <v>13</v>
      </c>
      <c r="H234" s="46"/>
      <c r="I234" s="166">
        <v>6.4</v>
      </c>
      <c r="J234" s="46"/>
      <c r="K234" s="166">
        <v>1.37</v>
      </c>
      <c r="L234" s="46"/>
      <c r="M234" s="164">
        <f t="shared" si="14"/>
        <v>14.083333333333334</v>
      </c>
      <c r="N234" s="164">
        <f t="shared" si="13"/>
        <v>6.4</v>
      </c>
      <c r="O234" s="164">
        <f t="shared" si="15"/>
        <v>22.893333333333331</v>
      </c>
      <c r="P234" s="164">
        <f t="shared" si="16"/>
        <v>43.376666666666665</v>
      </c>
      <c r="Q234" s="98"/>
      <c r="R234" s="164">
        <v>43.376666666666665</v>
      </c>
      <c r="S234" s="46">
        <v>180</v>
      </c>
      <c r="T234" s="168" t="s">
        <v>3253</v>
      </c>
    </row>
    <row r="235" spans="1:20" ht="31.5">
      <c r="A235" s="168">
        <v>231</v>
      </c>
      <c r="B235" s="22" t="s">
        <v>1048</v>
      </c>
      <c r="C235" s="43" t="s">
        <v>2950</v>
      </c>
      <c r="D235" s="22" t="s">
        <v>1035</v>
      </c>
      <c r="E235" s="35">
        <v>9</v>
      </c>
      <c r="F235" s="27" t="s">
        <v>1042</v>
      </c>
      <c r="G235" s="35">
        <v>9</v>
      </c>
      <c r="H235" s="46"/>
      <c r="I235" s="166">
        <v>4</v>
      </c>
      <c r="J235" s="46"/>
      <c r="K235" s="166">
        <v>1.1000000000000001</v>
      </c>
      <c r="L235" s="46"/>
      <c r="M235" s="164">
        <f t="shared" si="14"/>
        <v>9.75</v>
      </c>
      <c r="N235" s="164">
        <f t="shared" si="13"/>
        <v>4</v>
      </c>
      <c r="O235" s="164">
        <f t="shared" si="15"/>
        <v>29.013333333333332</v>
      </c>
      <c r="P235" s="164">
        <f t="shared" si="16"/>
        <v>42.763333333333335</v>
      </c>
      <c r="Q235" s="98"/>
      <c r="R235" s="164">
        <v>42.763333333333335</v>
      </c>
      <c r="S235" s="46">
        <v>181</v>
      </c>
      <c r="T235" s="168" t="s">
        <v>3253</v>
      </c>
    </row>
    <row r="236" spans="1:20" ht="31.5">
      <c r="A236" s="168">
        <v>232</v>
      </c>
      <c r="B236" s="22" t="s">
        <v>1111</v>
      </c>
      <c r="C236" s="35" t="s">
        <v>2956</v>
      </c>
      <c r="D236" s="22" t="s">
        <v>3156</v>
      </c>
      <c r="E236" s="35">
        <v>9</v>
      </c>
      <c r="F236" s="27" t="s">
        <v>1069</v>
      </c>
      <c r="G236" s="35">
        <v>12</v>
      </c>
      <c r="H236" s="46"/>
      <c r="I236" s="35">
        <v>7</v>
      </c>
      <c r="J236" s="46"/>
      <c r="K236" s="163">
        <v>1.4</v>
      </c>
      <c r="L236" s="46"/>
      <c r="M236" s="164">
        <f t="shared" si="14"/>
        <v>13</v>
      </c>
      <c r="N236" s="164">
        <f t="shared" si="13"/>
        <v>7</v>
      </c>
      <c r="O236" s="164">
        <f t="shared" si="15"/>
        <v>22.213333333333335</v>
      </c>
      <c r="P236" s="164">
        <f t="shared" si="16"/>
        <v>42.213333333333338</v>
      </c>
      <c r="Q236" s="98"/>
      <c r="R236" s="164">
        <v>42.213333333333338</v>
      </c>
      <c r="S236" s="46">
        <v>182</v>
      </c>
      <c r="T236" s="168" t="s">
        <v>3253</v>
      </c>
    </row>
    <row r="237" spans="1:20" ht="31.5">
      <c r="A237" s="168">
        <v>233</v>
      </c>
      <c r="B237" s="22" t="s">
        <v>1334</v>
      </c>
      <c r="C237" s="35" t="s">
        <v>3001</v>
      </c>
      <c r="D237" s="22" t="s">
        <v>3158</v>
      </c>
      <c r="E237" s="35">
        <v>9</v>
      </c>
      <c r="F237" s="27" t="s">
        <v>1293</v>
      </c>
      <c r="G237" s="35">
        <v>5.5</v>
      </c>
      <c r="H237" s="46"/>
      <c r="I237" s="35">
        <v>8</v>
      </c>
      <c r="J237" s="46"/>
      <c r="K237" s="35">
        <v>1.19</v>
      </c>
      <c r="L237" s="46"/>
      <c r="M237" s="164">
        <f t="shared" si="14"/>
        <v>5.958333333333333</v>
      </c>
      <c r="N237" s="164">
        <f t="shared" si="13"/>
        <v>8</v>
      </c>
      <c r="O237" s="164">
        <f t="shared" si="15"/>
        <v>26.973333333333333</v>
      </c>
      <c r="P237" s="164">
        <f t="shared" si="16"/>
        <v>40.931666666666665</v>
      </c>
      <c r="Q237" s="98"/>
      <c r="R237" s="164">
        <v>40.931666666666665</v>
      </c>
      <c r="S237" s="46">
        <v>183</v>
      </c>
      <c r="T237" s="168" t="s">
        <v>3253</v>
      </c>
    </row>
    <row r="238" spans="1:20" ht="31.5">
      <c r="A238" s="168">
        <v>234</v>
      </c>
      <c r="B238" s="22" t="s">
        <v>1113</v>
      </c>
      <c r="C238" s="43" t="s">
        <v>2958</v>
      </c>
      <c r="D238" s="22" t="s">
        <v>3156</v>
      </c>
      <c r="E238" s="35">
        <v>9</v>
      </c>
      <c r="F238" s="27" t="s">
        <v>1069</v>
      </c>
      <c r="G238" s="35">
        <v>10</v>
      </c>
      <c r="H238" s="46"/>
      <c r="I238" s="60">
        <v>3.5</v>
      </c>
      <c r="J238" s="46"/>
      <c r="K238" s="60">
        <v>1.36</v>
      </c>
      <c r="L238" s="46"/>
      <c r="M238" s="164">
        <f t="shared" si="14"/>
        <v>10.833333333333334</v>
      </c>
      <c r="N238" s="164">
        <f t="shared" si="13"/>
        <v>3.5</v>
      </c>
      <c r="O238" s="164">
        <f t="shared" si="15"/>
        <v>23.119999999999997</v>
      </c>
      <c r="P238" s="164">
        <f t="shared" si="16"/>
        <v>37.453333333333333</v>
      </c>
      <c r="Q238" s="98"/>
      <c r="R238" s="164">
        <v>37.453333333333333</v>
      </c>
      <c r="S238" s="46">
        <v>184</v>
      </c>
      <c r="T238" s="168" t="s">
        <v>3253</v>
      </c>
    </row>
    <row r="239" spans="1:20" ht="31.5">
      <c r="A239" s="168">
        <v>235</v>
      </c>
      <c r="B239" s="41" t="s">
        <v>3131</v>
      </c>
      <c r="C239" s="35" t="s">
        <v>3132</v>
      </c>
      <c r="D239" s="22" t="s">
        <v>3013</v>
      </c>
      <c r="E239" s="35">
        <v>9</v>
      </c>
      <c r="F239" s="27" t="s">
        <v>989</v>
      </c>
      <c r="G239" s="35">
        <v>8</v>
      </c>
      <c r="H239" s="46"/>
      <c r="I239" s="35">
        <v>0</v>
      </c>
      <c r="J239" s="46"/>
      <c r="K239" s="35">
        <v>1.17</v>
      </c>
      <c r="L239" s="46"/>
      <c r="M239" s="164">
        <f t="shared" si="14"/>
        <v>8.6666666666666661</v>
      </c>
      <c r="N239" s="164">
        <f t="shared" si="13"/>
        <v>0</v>
      </c>
      <c r="O239" s="164">
        <f t="shared" si="15"/>
        <v>27.426666666666666</v>
      </c>
      <c r="P239" s="164">
        <f t="shared" si="16"/>
        <v>36.093333333333334</v>
      </c>
      <c r="Q239" s="98"/>
      <c r="R239" s="164">
        <v>36.093333333333334</v>
      </c>
      <c r="S239" s="46">
        <v>185</v>
      </c>
      <c r="T239" s="168" t="s">
        <v>3253</v>
      </c>
    </row>
    <row r="240" spans="1:20" ht="31.5">
      <c r="A240" s="168">
        <v>236</v>
      </c>
      <c r="B240" s="41" t="s">
        <v>3115</v>
      </c>
      <c r="C240" s="35" t="s">
        <v>3116</v>
      </c>
      <c r="D240" s="22" t="s">
        <v>3031</v>
      </c>
      <c r="E240" s="35">
        <v>9</v>
      </c>
      <c r="F240" s="28" t="s">
        <v>3160</v>
      </c>
      <c r="G240" s="35">
        <v>33</v>
      </c>
      <c r="H240" s="46"/>
      <c r="I240" s="35">
        <v>0</v>
      </c>
      <c r="J240" s="46"/>
      <c r="K240" s="35">
        <v>0</v>
      </c>
      <c r="L240" s="46"/>
      <c r="M240" s="164">
        <f t="shared" si="14"/>
        <v>35.75</v>
      </c>
      <c r="N240" s="164">
        <f t="shared" si="13"/>
        <v>0</v>
      </c>
      <c r="O240" s="164" t="str">
        <f t="shared" si="15"/>
        <v>0</v>
      </c>
      <c r="P240" s="164">
        <f t="shared" si="16"/>
        <v>35.75</v>
      </c>
      <c r="Q240" s="98"/>
      <c r="R240" s="164">
        <v>35.75</v>
      </c>
      <c r="S240" s="46">
        <v>186</v>
      </c>
      <c r="T240" s="168" t="s">
        <v>3253</v>
      </c>
    </row>
    <row r="241" spans="1:20" ht="31.5">
      <c r="A241" s="168">
        <v>237</v>
      </c>
      <c r="B241" s="41" t="s">
        <v>3129</v>
      </c>
      <c r="C241" s="35" t="s">
        <v>3130</v>
      </c>
      <c r="D241" s="22" t="s">
        <v>3013</v>
      </c>
      <c r="E241" s="35">
        <v>9</v>
      </c>
      <c r="F241" s="27" t="s">
        <v>989</v>
      </c>
      <c r="G241" s="35">
        <v>13</v>
      </c>
      <c r="H241" s="46"/>
      <c r="I241" s="35">
        <v>0</v>
      </c>
      <c r="J241" s="46"/>
      <c r="K241" s="35">
        <v>1.47</v>
      </c>
      <c r="L241" s="46"/>
      <c r="M241" s="164">
        <f t="shared" si="14"/>
        <v>14.083333333333334</v>
      </c>
      <c r="N241" s="164">
        <f t="shared" si="13"/>
        <v>0</v>
      </c>
      <c r="O241" s="164">
        <f t="shared" si="15"/>
        <v>20.626666666666665</v>
      </c>
      <c r="P241" s="164">
        <f t="shared" si="16"/>
        <v>34.71</v>
      </c>
      <c r="Q241" s="98"/>
      <c r="R241" s="164">
        <v>34.71</v>
      </c>
      <c r="S241" s="46">
        <v>187</v>
      </c>
      <c r="T241" s="168" t="s">
        <v>3253</v>
      </c>
    </row>
    <row r="242" spans="1:20" ht="31.5">
      <c r="A242" s="168">
        <v>238</v>
      </c>
      <c r="B242" s="170" t="s">
        <v>3137</v>
      </c>
      <c r="C242" s="76" t="s">
        <v>3138</v>
      </c>
      <c r="D242" s="22" t="s">
        <v>336</v>
      </c>
      <c r="E242" s="35">
        <v>9</v>
      </c>
      <c r="F242" s="47" t="s">
        <v>369</v>
      </c>
      <c r="G242" s="76">
        <v>31</v>
      </c>
      <c r="H242" s="46"/>
      <c r="I242" s="35">
        <v>0</v>
      </c>
      <c r="J242" s="46"/>
      <c r="K242" s="35">
        <v>0</v>
      </c>
      <c r="L242" s="46"/>
      <c r="M242" s="164">
        <f t="shared" si="14"/>
        <v>33.583333333333336</v>
      </c>
      <c r="N242" s="164">
        <f t="shared" si="13"/>
        <v>0</v>
      </c>
      <c r="O242" s="164" t="str">
        <f t="shared" si="15"/>
        <v>0</v>
      </c>
      <c r="P242" s="164">
        <f t="shared" si="16"/>
        <v>33.583333333333336</v>
      </c>
      <c r="Q242" s="98"/>
      <c r="R242" s="164">
        <v>33.583333333333336</v>
      </c>
      <c r="S242" s="46">
        <v>188</v>
      </c>
      <c r="T242" s="168" t="s">
        <v>3253</v>
      </c>
    </row>
    <row r="243" spans="1:20" ht="31.5">
      <c r="A243" s="168">
        <v>239</v>
      </c>
      <c r="B243" s="41" t="s">
        <v>3106</v>
      </c>
      <c r="C243" s="35" t="s">
        <v>3107</v>
      </c>
      <c r="D243" s="22" t="s">
        <v>3211</v>
      </c>
      <c r="E243" s="35">
        <v>9</v>
      </c>
      <c r="F243" s="27" t="s">
        <v>1599</v>
      </c>
      <c r="G243" s="35">
        <v>12</v>
      </c>
      <c r="H243" s="46"/>
      <c r="I243" s="35">
        <v>8.6999999999999993</v>
      </c>
      <c r="J243" s="46"/>
      <c r="K243" s="35">
        <v>2</v>
      </c>
      <c r="L243" s="46"/>
      <c r="M243" s="164">
        <f t="shared" si="14"/>
        <v>13</v>
      </c>
      <c r="N243" s="164">
        <f t="shared" si="13"/>
        <v>8.6999999999999993</v>
      </c>
      <c r="O243" s="164">
        <f t="shared" si="15"/>
        <v>8.6133333333333315</v>
      </c>
      <c r="P243" s="164">
        <f t="shared" si="16"/>
        <v>30.313333333333333</v>
      </c>
      <c r="Q243" s="98"/>
      <c r="R243" s="164">
        <v>30.313333333333333</v>
      </c>
      <c r="S243" s="46">
        <v>189</v>
      </c>
      <c r="T243" s="168" t="s">
        <v>3253</v>
      </c>
    </row>
    <row r="244" spans="1:20" ht="31.5">
      <c r="A244" s="168">
        <v>240</v>
      </c>
      <c r="B244" s="41" t="s">
        <v>3093</v>
      </c>
      <c r="C244" s="35" t="s">
        <v>3094</v>
      </c>
      <c r="D244" s="22" t="s">
        <v>3208</v>
      </c>
      <c r="E244" s="35">
        <v>9</v>
      </c>
      <c r="F244" s="27" t="s">
        <v>1442</v>
      </c>
      <c r="G244" s="35">
        <v>0</v>
      </c>
      <c r="H244" s="46"/>
      <c r="I244" s="35">
        <v>0</v>
      </c>
      <c r="J244" s="46"/>
      <c r="K244" s="35">
        <v>1.1200000000000001</v>
      </c>
      <c r="L244" s="46"/>
      <c r="M244" s="164">
        <f t="shared" si="14"/>
        <v>0</v>
      </c>
      <c r="N244" s="164">
        <f t="shared" si="13"/>
        <v>0</v>
      </c>
      <c r="O244" s="164">
        <f t="shared" si="15"/>
        <v>28.559999999999995</v>
      </c>
      <c r="P244" s="164">
        <f t="shared" si="16"/>
        <v>28.559999999999995</v>
      </c>
      <c r="Q244" s="98"/>
      <c r="R244" s="164">
        <v>28.559999999999995</v>
      </c>
      <c r="S244" s="46">
        <v>190</v>
      </c>
      <c r="T244" s="168" t="s">
        <v>3253</v>
      </c>
    </row>
    <row r="245" spans="1:20" ht="31.5">
      <c r="A245" s="168">
        <v>241</v>
      </c>
      <c r="B245" s="22" t="s">
        <v>1007</v>
      </c>
      <c r="C245" s="35" t="s">
        <v>2940</v>
      </c>
      <c r="D245" s="22" t="s">
        <v>977</v>
      </c>
      <c r="E245" s="35">
        <v>9</v>
      </c>
      <c r="F245" s="127" t="s">
        <v>989</v>
      </c>
      <c r="G245" s="35">
        <v>2</v>
      </c>
      <c r="H245" s="46"/>
      <c r="I245" s="35">
        <v>0</v>
      </c>
      <c r="J245" s="46"/>
      <c r="K245" s="35">
        <v>1.29</v>
      </c>
      <c r="L245" s="46"/>
      <c r="M245" s="164">
        <f t="shared" si="14"/>
        <v>2.1666666666666665</v>
      </c>
      <c r="N245" s="164">
        <f t="shared" si="13"/>
        <v>0</v>
      </c>
      <c r="O245" s="164">
        <f t="shared" si="15"/>
        <v>24.706666666666663</v>
      </c>
      <c r="P245" s="164">
        <f t="shared" si="16"/>
        <v>26.873333333333331</v>
      </c>
      <c r="Q245" s="98"/>
      <c r="R245" s="164">
        <v>26.873333333333331</v>
      </c>
      <c r="S245" s="46">
        <v>191</v>
      </c>
      <c r="T245" s="168" t="s">
        <v>3253</v>
      </c>
    </row>
    <row r="246" spans="1:20" ht="31.5">
      <c r="A246" s="168">
        <v>242</v>
      </c>
      <c r="B246" s="41" t="s">
        <v>755</v>
      </c>
      <c r="C246" s="43" t="s">
        <v>2905</v>
      </c>
      <c r="D246" s="41" t="s">
        <v>747</v>
      </c>
      <c r="E246" s="35">
        <v>9</v>
      </c>
      <c r="F246" s="152" t="s">
        <v>748</v>
      </c>
      <c r="G246" s="35">
        <v>24.5</v>
      </c>
      <c r="H246" s="46"/>
      <c r="I246" s="35">
        <v>0</v>
      </c>
      <c r="J246" s="46"/>
      <c r="K246" s="35">
        <v>0</v>
      </c>
      <c r="L246" s="46"/>
      <c r="M246" s="164">
        <f t="shared" si="14"/>
        <v>26.541666666666668</v>
      </c>
      <c r="N246" s="164">
        <f t="shared" si="13"/>
        <v>0</v>
      </c>
      <c r="O246" s="164" t="str">
        <f t="shared" si="15"/>
        <v>0</v>
      </c>
      <c r="P246" s="164">
        <f t="shared" si="16"/>
        <v>26.541666666666668</v>
      </c>
      <c r="Q246" s="98"/>
      <c r="R246" s="164">
        <v>26.541666666666668</v>
      </c>
      <c r="S246" s="46">
        <v>192</v>
      </c>
      <c r="T246" s="168" t="s">
        <v>3253</v>
      </c>
    </row>
    <row r="247" spans="1:20" ht="31.5">
      <c r="A247" s="168">
        <v>243</v>
      </c>
      <c r="B247" s="41" t="s">
        <v>3032</v>
      </c>
      <c r="C247" s="35" t="s">
        <v>3033</v>
      </c>
      <c r="D247" s="22" t="s">
        <v>3031</v>
      </c>
      <c r="E247" s="35">
        <v>11</v>
      </c>
      <c r="F247" s="140" t="s">
        <v>2448</v>
      </c>
      <c r="G247" s="35">
        <v>24.5</v>
      </c>
      <c r="H247" s="46"/>
      <c r="I247" s="35">
        <v>0</v>
      </c>
      <c r="J247" s="46"/>
      <c r="K247" s="35">
        <v>0</v>
      </c>
      <c r="L247" s="46"/>
      <c r="M247" s="164">
        <f t="shared" si="14"/>
        <v>26.541666666666668</v>
      </c>
      <c r="N247" s="164">
        <f t="shared" si="13"/>
        <v>0</v>
      </c>
      <c r="O247" s="164" t="str">
        <f t="shared" si="15"/>
        <v>0</v>
      </c>
      <c r="P247" s="164">
        <f t="shared" si="16"/>
        <v>26.541666666666668</v>
      </c>
      <c r="Q247" s="98"/>
      <c r="R247" s="164">
        <v>26.541666666666668</v>
      </c>
      <c r="S247" s="46">
        <v>192</v>
      </c>
      <c r="T247" s="168" t="s">
        <v>3253</v>
      </c>
    </row>
    <row r="248" spans="1:20" ht="31.5">
      <c r="A248" s="168">
        <v>244</v>
      </c>
      <c r="B248" s="41" t="s">
        <v>3111</v>
      </c>
      <c r="C248" s="35" t="s">
        <v>3112</v>
      </c>
      <c r="D248" s="22" t="s">
        <v>3211</v>
      </c>
      <c r="E248" s="35">
        <v>9</v>
      </c>
      <c r="F248" s="27" t="s">
        <v>1599</v>
      </c>
      <c r="G248" s="35">
        <v>11</v>
      </c>
      <c r="H248" s="46"/>
      <c r="I248" s="35">
        <v>6</v>
      </c>
      <c r="J248" s="46"/>
      <c r="K248" s="35">
        <v>2</v>
      </c>
      <c r="L248" s="46"/>
      <c r="M248" s="164">
        <f t="shared" si="14"/>
        <v>11.916666666666666</v>
      </c>
      <c r="N248" s="164">
        <f t="shared" si="13"/>
        <v>6</v>
      </c>
      <c r="O248" s="164">
        <f t="shared" si="15"/>
        <v>8.6133333333333315</v>
      </c>
      <c r="P248" s="164">
        <f t="shared" si="16"/>
        <v>26.529999999999994</v>
      </c>
      <c r="Q248" s="98"/>
      <c r="R248" s="164">
        <v>26.529999999999994</v>
      </c>
      <c r="S248" s="46">
        <v>192</v>
      </c>
      <c r="T248" s="168" t="s">
        <v>3253</v>
      </c>
    </row>
    <row r="249" spans="1:20" ht="31.5">
      <c r="A249" s="168">
        <v>245</v>
      </c>
      <c r="B249" s="41" t="s">
        <v>1006</v>
      </c>
      <c r="C249" s="35" t="s">
        <v>2939</v>
      </c>
      <c r="D249" s="22" t="s">
        <v>977</v>
      </c>
      <c r="E249" s="35">
        <v>9</v>
      </c>
      <c r="F249" s="27" t="s">
        <v>989</v>
      </c>
      <c r="G249" s="35">
        <v>2</v>
      </c>
      <c r="H249" s="46"/>
      <c r="I249" s="35">
        <v>0</v>
      </c>
      <c r="J249" s="46"/>
      <c r="K249" s="35">
        <v>1.36</v>
      </c>
      <c r="L249" s="46"/>
      <c r="M249" s="164">
        <f t="shared" si="14"/>
        <v>2.1666666666666665</v>
      </c>
      <c r="N249" s="164">
        <f t="shared" ref="N249:N263" si="17">IF(I249&lt;&gt;"",IF(I249=0,0,(10*I249)/MAX(I$5:I$259)),"0")</f>
        <v>0</v>
      </c>
      <c r="O249" s="164">
        <f t="shared" si="15"/>
        <v>23.119999999999997</v>
      </c>
      <c r="P249" s="164">
        <f t="shared" si="16"/>
        <v>25.286666666666665</v>
      </c>
      <c r="Q249" s="98"/>
      <c r="R249" s="164">
        <v>25.286666666666665</v>
      </c>
      <c r="S249" s="46">
        <v>193</v>
      </c>
      <c r="T249" s="168" t="s">
        <v>3253</v>
      </c>
    </row>
    <row r="250" spans="1:20" ht="31.5">
      <c r="A250" s="168">
        <v>246</v>
      </c>
      <c r="B250" s="41" t="s">
        <v>846</v>
      </c>
      <c r="C250" s="35" t="s">
        <v>2919</v>
      </c>
      <c r="D250" s="22" t="s">
        <v>812</v>
      </c>
      <c r="E250" s="35">
        <v>11</v>
      </c>
      <c r="F250" s="27" t="s">
        <v>827</v>
      </c>
      <c r="G250" s="35">
        <v>20.5</v>
      </c>
      <c r="H250" s="46"/>
      <c r="I250" s="46">
        <v>0</v>
      </c>
      <c r="J250" s="46"/>
      <c r="K250" s="35">
        <v>0</v>
      </c>
      <c r="L250" s="46"/>
      <c r="M250" s="164">
        <f t="shared" si="14"/>
        <v>22.208333333333332</v>
      </c>
      <c r="N250" s="164">
        <f t="shared" si="17"/>
        <v>0</v>
      </c>
      <c r="O250" s="164" t="str">
        <f t="shared" si="15"/>
        <v>0</v>
      </c>
      <c r="P250" s="164">
        <f t="shared" si="16"/>
        <v>22.208333333333332</v>
      </c>
      <c r="Q250" s="98"/>
      <c r="R250" s="164">
        <v>22.208333333333332</v>
      </c>
      <c r="S250" s="46">
        <v>194</v>
      </c>
      <c r="T250" s="168" t="s">
        <v>3253</v>
      </c>
    </row>
    <row r="251" spans="1:20" ht="31.5">
      <c r="A251" s="168">
        <v>247</v>
      </c>
      <c r="B251" s="41" t="s">
        <v>3123</v>
      </c>
      <c r="C251" s="35" t="s">
        <v>3124</v>
      </c>
      <c r="D251" s="22" t="s">
        <v>3013</v>
      </c>
      <c r="E251" s="35">
        <v>9</v>
      </c>
      <c r="F251" s="27" t="s">
        <v>989</v>
      </c>
      <c r="G251" s="35">
        <v>2</v>
      </c>
      <c r="H251" s="46"/>
      <c r="I251" s="35">
        <v>0</v>
      </c>
      <c r="J251" s="46"/>
      <c r="K251" s="35">
        <v>1.58</v>
      </c>
      <c r="L251" s="46"/>
      <c r="M251" s="164">
        <f t="shared" si="14"/>
        <v>2.1666666666666665</v>
      </c>
      <c r="N251" s="164">
        <f t="shared" si="17"/>
        <v>0</v>
      </c>
      <c r="O251" s="164">
        <f t="shared" si="15"/>
        <v>18.133333333333329</v>
      </c>
      <c r="P251" s="164">
        <f t="shared" si="16"/>
        <v>20.299999999999997</v>
      </c>
      <c r="Q251" s="98"/>
      <c r="R251" s="164">
        <v>20.299999999999997</v>
      </c>
      <c r="S251" s="46">
        <v>195</v>
      </c>
      <c r="T251" s="168" t="s">
        <v>3253</v>
      </c>
    </row>
    <row r="252" spans="1:20" ht="31.5">
      <c r="A252" s="168">
        <v>248</v>
      </c>
      <c r="B252" s="41" t="s">
        <v>3029</v>
      </c>
      <c r="C252" s="35" t="s">
        <v>3030</v>
      </c>
      <c r="D252" s="22" t="s">
        <v>3031</v>
      </c>
      <c r="E252" s="35">
        <v>11</v>
      </c>
      <c r="F252" s="140" t="s">
        <v>2448</v>
      </c>
      <c r="G252" s="35">
        <v>16.5</v>
      </c>
      <c r="H252" s="46"/>
      <c r="I252" s="35">
        <v>0</v>
      </c>
      <c r="J252" s="46"/>
      <c r="K252" s="35">
        <v>0</v>
      </c>
      <c r="L252" s="46"/>
      <c r="M252" s="164">
        <f t="shared" si="14"/>
        <v>17.875</v>
      </c>
      <c r="N252" s="164">
        <f t="shared" si="17"/>
        <v>0</v>
      </c>
      <c r="O252" s="164" t="str">
        <f t="shared" si="15"/>
        <v>0</v>
      </c>
      <c r="P252" s="164">
        <f t="shared" si="16"/>
        <v>17.875</v>
      </c>
      <c r="Q252" s="98"/>
      <c r="R252" s="164">
        <v>17.875</v>
      </c>
      <c r="S252" s="46">
        <v>196</v>
      </c>
      <c r="T252" s="168" t="s">
        <v>3253</v>
      </c>
    </row>
    <row r="253" spans="1:20" ht="31.5">
      <c r="A253" s="168">
        <v>249</v>
      </c>
      <c r="B253" s="41" t="s">
        <v>3121</v>
      </c>
      <c r="C253" s="35" t="s">
        <v>3122</v>
      </c>
      <c r="D253" s="22" t="s">
        <v>440</v>
      </c>
      <c r="E253" s="35">
        <v>9</v>
      </c>
      <c r="F253" s="27" t="s">
        <v>557</v>
      </c>
      <c r="G253" s="35">
        <v>16</v>
      </c>
      <c r="H253" s="46"/>
      <c r="I253" s="35">
        <v>0</v>
      </c>
      <c r="J253" s="46"/>
      <c r="K253" s="35">
        <v>0</v>
      </c>
      <c r="L253" s="46"/>
      <c r="M253" s="164">
        <f t="shared" si="14"/>
        <v>17.333333333333332</v>
      </c>
      <c r="N253" s="164">
        <f t="shared" si="17"/>
        <v>0</v>
      </c>
      <c r="O253" s="164" t="str">
        <f t="shared" si="15"/>
        <v>0</v>
      </c>
      <c r="P253" s="164">
        <f t="shared" si="16"/>
        <v>17.333333333333332</v>
      </c>
      <c r="Q253" s="98"/>
      <c r="R253" s="164">
        <v>17.333333333333332</v>
      </c>
      <c r="S253" s="46">
        <v>197</v>
      </c>
      <c r="T253" s="168" t="s">
        <v>3253</v>
      </c>
    </row>
    <row r="254" spans="1:20" ht="31.5">
      <c r="A254" s="168">
        <v>250</v>
      </c>
      <c r="B254" s="41" t="s">
        <v>807</v>
      </c>
      <c r="C254" s="43" t="s">
        <v>2909</v>
      </c>
      <c r="D254" s="41" t="s">
        <v>3156</v>
      </c>
      <c r="E254" s="35">
        <v>9</v>
      </c>
      <c r="F254" s="152" t="s">
        <v>781</v>
      </c>
      <c r="G254" s="35">
        <v>6.5</v>
      </c>
      <c r="H254" s="46"/>
      <c r="I254" s="35">
        <v>10</v>
      </c>
      <c r="J254" s="46"/>
      <c r="K254" s="156">
        <v>2.38</v>
      </c>
      <c r="L254" s="46"/>
      <c r="M254" s="164">
        <f t="shared" si="14"/>
        <v>7.041666666666667</v>
      </c>
      <c r="N254" s="164">
        <f t="shared" si="17"/>
        <v>10</v>
      </c>
      <c r="O254" s="164">
        <f t="shared" si="15"/>
        <v>0</v>
      </c>
      <c r="P254" s="164">
        <f t="shared" si="16"/>
        <v>17.041666666666668</v>
      </c>
      <c r="Q254" s="98"/>
      <c r="R254" s="164">
        <v>17.041666666666668</v>
      </c>
      <c r="S254" s="46">
        <v>198</v>
      </c>
      <c r="T254" s="168" t="s">
        <v>3253</v>
      </c>
    </row>
    <row r="255" spans="1:20" ht="31.5">
      <c r="A255" s="168">
        <v>251</v>
      </c>
      <c r="B255" s="41" t="s">
        <v>808</v>
      </c>
      <c r="C255" s="35" t="s">
        <v>2910</v>
      </c>
      <c r="D255" s="41" t="s">
        <v>3156</v>
      </c>
      <c r="E255" s="35">
        <v>9</v>
      </c>
      <c r="F255" s="27" t="s">
        <v>781</v>
      </c>
      <c r="G255" s="35">
        <v>6</v>
      </c>
      <c r="H255" s="46"/>
      <c r="I255" s="35">
        <v>8</v>
      </c>
      <c r="J255" s="46"/>
      <c r="K255" s="35">
        <v>2.31</v>
      </c>
      <c r="L255" s="46"/>
      <c r="M255" s="164">
        <f t="shared" si="14"/>
        <v>6.5</v>
      </c>
      <c r="N255" s="164">
        <f t="shared" si="17"/>
        <v>8</v>
      </c>
      <c r="O255" s="164">
        <f t="shared" si="15"/>
        <v>1.5866666666666631</v>
      </c>
      <c r="P255" s="164">
        <f t="shared" si="16"/>
        <v>16.086666666666662</v>
      </c>
      <c r="Q255" s="98"/>
      <c r="R255" s="164">
        <v>16.086666666666662</v>
      </c>
      <c r="S255" s="46">
        <v>199</v>
      </c>
      <c r="T255" s="168" t="s">
        <v>3253</v>
      </c>
    </row>
    <row r="256" spans="1:20" ht="31.5">
      <c r="A256" s="168">
        <v>252</v>
      </c>
      <c r="B256" s="41" t="s">
        <v>809</v>
      </c>
      <c r="C256" s="35" t="s">
        <v>2911</v>
      </c>
      <c r="D256" s="41" t="s">
        <v>3156</v>
      </c>
      <c r="E256" s="35">
        <v>9</v>
      </c>
      <c r="F256" s="27" t="s">
        <v>781</v>
      </c>
      <c r="G256" s="35">
        <v>5.5</v>
      </c>
      <c r="H256" s="46"/>
      <c r="I256" s="35">
        <v>9.5</v>
      </c>
      <c r="J256" s="35"/>
      <c r="K256" s="35">
        <v>2.37</v>
      </c>
      <c r="L256" s="46"/>
      <c r="M256" s="164">
        <f t="shared" si="14"/>
        <v>5.958333333333333</v>
      </c>
      <c r="N256" s="164">
        <f t="shared" si="17"/>
        <v>9.5</v>
      </c>
      <c r="O256" s="164">
        <f t="shared" si="15"/>
        <v>0.22666666666666185</v>
      </c>
      <c r="P256" s="164">
        <f t="shared" si="16"/>
        <v>15.684999999999993</v>
      </c>
      <c r="Q256" s="98"/>
      <c r="R256" s="164">
        <v>15.684999999999993</v>
      </c>
      <c r="S256" s="46">
        <v>200</v>
      </c>
      <c r="T256" s="168" t="s">
        <v>3253</v>
      </c>
    </row>
    <row r="257" spans="1:20" ht="31.5">
      <c r="A257" s="168">
        <v>253</v>
      </c>
      <c r="B257" s="170" t="s">
        <v>613</v>
      </c>
      <c r="C257" s="76" t="s">
        <v>2876</v>
      </c>
      <c r="D257" s="67" t="s">
        <v>440</v>
      </c>
      <c r="E257" s="35">
        <v>9</v>
      </c>
      <c r="F257" s="47" t="s">
        <v>557</v>
      </c>
      <c r="G257" s="76">
        <v>13</v>
      </c>
      <c r="H257" s="46"/>
      <c r="I257" s="35">
        <v>0</v>
      </c>
      <c r="J257" s="46"/>
      <c r="K257" s="35">
        <v>0</v>
      </c>
      <c r="L257" s="46"/>
      <c r="M257" s="164">
        <f t="shared" si="14"/>
        <v>14.083333333333334</v>
      </c>
      <c r="N257" s="164">
        <f t="shared" si="17"/>
        <v>0</v>
      </c>
      <c r="O257" s="164" t="str">
        <f t="shared" si="15"/>
        <v>0</v>
      </c>
      <c r="P257" s="164">
        <f t="shared" si="16"/>
        <v>14.083333333333334</v>
      </c>
      <c r="Q257" s="98"/>
      <c r="R257" s="164">
        <v>14.083333333333334</v>
      </c>
      <c r="S257" s="46">
        <v>201</v>
      </c>
      <c r="T257" s="168" t="s">
        <v>3253</v>
      </c>
    </row>
    <row r="258" spans="1:20" ht="31.5">
      <c r="A258" s="168">
        <v>254</v>
      </c>
      <c r="B258" s="41" t="s">
        <v>3069</v>
      </c>
      <c r="C258" s="35" t="s">
        <v>3070</v>
      </c>
      <c r="D258" s="22" t="s">
        <v>440</v>
      </c>
      <c r="E258" s="35">
        <v>9</v>
      </c>
      <c r="F258" s="27" t="s">
        <v>475</v>
      </c>
      <c r="G258" s="35">
        <v>8.5</v>
      </c>
      <c r="H258" s="46"/>
      <c r="I258" s="35">
        <v>0</v>
      </c>
      <c r="J258" s="46"/>
      <c r="K258" s="35">
        <v>0</v>
      </c>
      <c r="L258" s="46"/>
      <c r="M258" s="164">
        <f t="shared" si="14"/>
        <v>9.2083333333333339</v>
      </c>
      <c r="N258" s="164">
        <f t="shared" si="17"/>
        <v>0</v>
      </c>
      <c r="O258" s="164" t="str">
        <f t="shared" si="15"/>
        <v>0</v>
      </c>
      <c r="P258" s="164">
        <f t="shared" si="16"/>
        <v>9.2083333333333339</v>
      </c>
      <c r="Q258" s="98"/>
      <c r="R258" s="164">
        <v>9.2083333333333339</v>
      </c>
      <c r="S258" s="46">
        <v>202</v>
      </c>
      <c r="T258" s="168" t="s">
        <v>3253</v>
      </c>
    </row>
    <row r="259" spans="1:20" ht="31.5">
      <c r="A259" s="168">
        <v>255</v>
      </c>
      <c r="B259" s="41" t="s">
        <v>3083</v>
      </c>
      <c r="C259" s="35" t="s">
        <v>3084</v>
      </c>
      <c r="D259" s="22" t="s">
        <v>440</v>
      </c>
      <c r="E259" s="35">
        <v>9</v>
      </c>
      <c r="F259" s="27" t="s">
        <v>557</v>
      </c>
      <c r="G259" s="35">
        <v>8.5</v>
      </c>
      <c r="H259" s="46"/>
      <c r="I259" s="35">
        <v>0</v>
      </c>
      <c r="J259" s="46"/>
      <c r="K259" s="35">
        <v>0</v>
      </c>
      <c r="L259" s="46"/>
      <c r="M259" s="164">
        <f t="shared" si="14"/>
        <v>9.2083333333333339</v>
      </c>
      <c r="N259" s="164">
        <f t="shared" si="17"/>
        <v>0</v>
      </c>
      <c r="O259" s="164" t="str">
        <f t="shared" si="15"/>
        <v>0</v>
      </c>
      <c r="P259" s="164">
        <f t="shared" si="16"/>
        <v>9.2083333333333339</v>
      </c>
      <c r="Q259" s="98"/>
      <c r="R259" s="164">
        <v>9.2083333333333339</v>
      </c>
      <c r="S259" s="46">
        <v>202</v>
      </c>
      <c r="T259" s="168" t="s">
        <v>3253</v>
      </c>
    </row>
    <row r="260" spans="1:20" ht="31.5">
      <c r="A260" s="168">
        <v>256</v>
      </c>
      <c r="B260" s="41" t="s">
        <v>630</v>
      </c>
      <c r="C260" s="35" t="s">
        <v>2887</v>
      </c>
      <c r="D260" s="22" t="s">
        <v>440</v>
      </c>
      <c r="E260" s="35">
        <v>10</v>
      </c>
      <c r="F260" s="27" t="s">
        <v>587</v>
      </c>
      <c r="G260" s="163">
        <v>7.5</v>
      </c>
      <c r="H260" s="46"/>
      <c r="I260" s="60">
        <v>0</v>
      </c>
      <c r="J260" s="46"/>
      <c r="K260" s="35">
        <v>0</v>
      </c>
      <c r="L260" s="46"/>
      <c r="M260" s="164">
        <f t="shared" si="14"/>
        <v>8.125</v>
      </c>
      <c r="N260" s="164">
        <f t="shared" si="17"/>
        <v>0</v>
      </c>
      <c r="O260" s="164" t="str">
        <f t="shared" si="15"/>
        <v>0</v>
      </c>
      <c r="P260" s="164">
        <f t="shared" si="16"/>
        <v>8.125</v>
      </c>
      <c r="Q260" s="98"/>
      <c r="R260" s="164">
        <v>8.125</v>
      </c>
      <c r="S260" s="46">
        <v>203</v>
      </c>
      <c r="T260" s="168" t="s">
        <v>3253</v>
      </c>
    </row>
    <row r="261" spans="1:20" ht="31.5">
      <c r="A261" s="168">
        <v>257</v>
      </c>
      <c r="B261" s="170" t="s">
        <v>3010</v>
      </c>
      <c r="C261" s="76" t="s">
        <v>3011</v>
      </c>
      <c r="D261" s="67" t="s">
        <v>440</v>
      </c>
      <c r="E261" s="35">
        <v>11</v>
      </c>
      <c r="F261" s="172" t="s">
        <v>557</v>
      </c>
      <c r="G261" s="35">
        <v>6.5</v>
      </c>
      <c r="H261" s="46"/>
      <c r="I261" s="35">
        <v>0</v>
      </c>
      <c r="J261" s="46"/>
      <c r="K261" s="35">
        <v>0</v>
      </c>
      <c r="L261" s="46"/>
      <c r="M261" s="164">
        <f t="shared" si="14"/>
        <v>7.041666666666667</v>
      </c>
      <c r="N261" s="164">
        <f t="shared" si="17"/>
        <v>0</v>
      </c>
      <c r="O261" s="164" t="str">
        <f t="shared" si="15"/>
        <v>0</v>
      </c>
      <c r="P261" s="164">
        <f t="shared" ref="P261:P263" si="18">M261+N261+O261</f>
        <v>7.041666666666667</v>
      </c>
      <c r="Q261" s="98"/>
      <c r="R261" s="164">
        <v>7.041666666666667</v>
      </c>
      <c r="S261" s="46">
        <v>204</v>
      </c>
      <c r="T261" s="168" t="s">
        <v>3253</v>
      </c>
    </row>
    <row r="262" spans="1:20" ht="31.5">
      <c r="A262" s="168">
        <v>258</v>
      </c>
      <c r="B262" s="41" t="s">
        <v>3079</v>
      </c>
      <c r="C262" s="35" t="s">
        <v>3080</v>
      </c>
      <c r="D262" s="22" t="s">
        <v>440</v>
      </c>
      <c r="E262" s="35">
        <v>9</v>
      </c>
      <c r="F262" s="27" t="s">
        <v>475</v>
      </c>
      <c r="G262" s="35">
        <v>5</v>
      </c>
      <c r="H262" s="46"/>
      <c r="I262" s="35">
        <v>0</v>
      </c>
      <c r="J262" s="46"/>
      <c r="K262" s="35">
        <v>0</v>
      </c>
      <c r="L262" s="46"/>
      <c r="M262" s="164">
        <f t="shared" si="14"/>
        <v>5.416666666666667</v>
      </c>
      <c r="N262" s="164">
        <f t="shared" si="17"/>
        <v>0</v>
      </c>
      <c r="O262" s="164" t="str">
        <f t="shared" si="15"/>
        <v>0</v>
      </c>
      <c r="P262" s="164">
        <f t="shared" si="18"/>
        <v>5.416666666666667</v>
      </c>
      <c r="Q262" s="98"/>
      <c r="R262" s="164">
        <v>5.416666666666667</v>
      </c>
      <c r="S262" s="46">
        <v>205</v>
      </c>
      <c r="T262" s="168" t="s">
        <v>3253</v>
      </c>
    </row>
    <row r="263" spans="1:20" ht="31.5">
      <c r="A263" s="168">
        <v>259</v>
      </c>
      <c r="B263" s="41" t="s">
        <v>3135</v>
      </c>
      <c r="C263" s="35" t="s">
        <v>3136</v>
      </c>
      <c r="D263" s="22" t="s">
        <v>3209</v>
      </c>
      <c r="E263" s="35">
        <v>9</v>
      </c>
      <c r="F263" s="27" t="s">
        <v>645</v>
      </c>
      <c r="G263" s="35">
        <v>0</v>
      </c>
      <c r="H263" s="46"/>
      <c r="I263" s="35">
        <v>0</v>
      </c>
      <c r="J263" s="46"/>
      <c r="K263" s="35">
        <v>0</v>
      </c>
      <c r="L263" s="46"/>
      <c r="M263" s="164">
        <f t="shared" si="14"/>
        <v>0</v>
      </c>
      <c r="N263" s="164">
        <f t="shared" si="17"/>
        <v>0</v>
      </c>
      <c r="O263" s="164" t="str">
        <f t="shared" si="15"/>
        <v>0</v>
      </c>
      <c r="P263" s="164">
        <f t="shared" si="18"/>
        <v>0</v>
      </c>
      <c r="Q263" s="98"/>
      <c r="R263" s="164">
        <v>0</v>
      </c>
      <c r="S263" s="46">
        <v>205</v>
      </c>
      <c r="T263" s="168" t="s">
        <v>3253</v>
      </c>
    </row>
    <row r="264" spans="1:20">
      <c r="A264" s="114"/>
      <c r="C264" s="115"/>
      <c r="E264" s="9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</row>
    <row r="265" spans="1:20" s="59" customFormat="1" ht="18.75">
      <c r="A265" s="114"/>
      <c r="B265" s="207" t="s">
        <v>3161</v>
      </c>
      <c r="C265" s="208"/>
      <c r="D265" s="208"/>
      <c r="E265" s="208"/>
      <c r="F265" s="208"/>
      <c r="G265" s="208"/>
      <c r="H265" s="208"/>
      <c r="I265" s="208"/>
      <c r="J265" s="208"/>
      <c r="K265" s="208"/>
      <c r="L265" s="208"/>
      <c r="M265" s="208"/>
      <c r="N265" s="208"/>
      <c r="O265" s="208"/>
      <c r="P265" s="209"/>
    </row>
    <row r="266" spans="1:20" s="59" customFormat="1" ht="18.75">
      <c r="A266" s="114"/>
      <c r="B266" s="210" t="s">
        <v>3162</v>
      </c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</row>
    <row r="267" spans="1:20" s="59" customFormat="1" ht="18.75">
      <c r="A267" s="114"/>
      <c r="B267" s="207" t="s">
        <v>3163</v>
      </c>
      <c r="C267" s="208"/>
      <c r="D267" s="208"/>
      <c r="E267" s="208"/>
      <c r="F267" s="208"/>
      <c r="G267" s="208"/>
      <c r="H267" s="208"/>
      <c r="I267" s="208"/>
      <c r="J267" s="208"/>
      <c r="K267" s="208"/>
      <c r="L267" s="208"/>
      <c r="M267" s="208"/>
      <c r="N267" s="208"/>
      <c r="O267" s="208"/>
      <c r="P267" s="209"/>
    </row>
    <row r="268" spans="1:20" s="59" customFormat="1" ht="18.75">
      <c r="A268" s="114"/>
      <c r="B268" s="207" t="s">
        <v>3164</v>
      </c>
      <c r="C268" s="208"/>
      <c r="D268" s="208"/>
      <c r="E268" s="208"/>
      <c r="F268" s="208"/>
      <c r="G268" s="208"/>
      <c r="H268" s="208"/>
      <c r="I268" s="208"/>
      <c r="J268" s="208"/>
      <c r="K268" s="208"/>
      <c r="L268" s="208"/>
      <c r="M268" s="208"/>
      <c r="N268" s="208"/>
      <c r="O268" s="208"/>
      <c r="P268" s="209"/>
    </row>
    <row r="269" spans="1:20" s="59" customFormat="1" ht="18.75">
      <c r="A269" s="114"/>
      <c r="B269" s="207" t="s">
        <v>3165</v>
      </c>
      <c r="C269" s="208"/>
      <c r="D269" s="208"/>
      <c r="E269" s="208"/>
      <c r="F269" s="208"/>
      <c r="G269" s="208"/>
      <c r="H269" s="208"/>
      <c r="I269" s="208"/>
      <c r="J269" s="208"/>
      <c r="K269" s="208"/>
      <c r="L269" s="208"/>
      <c r="M269" s="208"/>
      <c r="N269" s="208"/>
      <c r="O269" s="208"/>
      <c r="P269" s="209"/>
    </row>
    <row r="270" spans="1:20" s="59" customFormat="1" ht="18.75">
      <c r="A270" s="114"/>
      <c r="B270" s="207" t="s">
        <v>3166</v>
      </c>
      <c r="C270" s="208"/>
      <c r="D270" s="208"/>
      <c r="E270" s="208"/>
      <c r="F270" s="208"/>
      <c r="G270" s="208"/>
      <c r="H270" s="208"/>
      <c r="I270" s="208"/>
      <c r="J270" s="208"/>
      <c r="K270" s="208"/>
      <c r="L270" s="208"/>
      <c r="M270" s="208"/>
      <c r="N270" s="208"/>
      <c r="O270" s="208"/>
      <c r="P270" s="209"/>
    </row>
    <row r="271" spans="1:20" s="59" customFormat="1" ht="18.75">
      <c r="A271" s="114"/>
      <c r="B271" s="207" t="s">
        <v>3167</v>
      </c>
      <c r="C271" s="208"/>
      <c r="D271" s="208"/>
      <c r="E271" s="208"/>
      <c r="F271" s="208"/>
      <c r="G271" s="208"/>
      <c r="H271" s="208"/>
      <c r="I271" s="208"/>
      <c r="J271" s="208"/>
      <c r="K271" s="208"/>
      <c r="L271" s="208"/>
      <c r="M271" s="208"/>
      <c r="N271" s="208"/>
      <c r="O271" s="208"/>
      <c r="P271" s="209"/>
    </row>
    <row r="272" spans="1:20" s="59" customFormat="1" ht="18.75">
      <c r="A272" s="114"/>
      <c r="B272" s="207" t="s">
        <v>3168</v>
      </c>
      <c r="C272" s="208"/>
      <c r="D272" s="208"/>
      <c r="E272" s="208"/>
      <c r="F272" s="208"/>
      <c r="G272" s="208"/>
      <c r="H272" s="208"/>
      <c r="I272" s="208"/>
      <c r="J272" s="208"/>
      <c r="K272" s="208"/>
      <c r="L272" s="208"/>
      <c r="M272" s="208"/>
      <c r="N272" s="208"/>
      <c r="O272" s="208"/>
      <c r="P272" s="209"/>
    </row>
    <row r="273" spans="1:16" s="59" customFormat="1" ht="18.75">
      <c r="A273" s="114"/>
      <c r="B273" s="207" t="s">
        <v>3169</v>
      </c>
      <c r="C273" s="208"/>
      <c r="D273" s="208"/>
      <c r="E273" s="208"/>
      <c r="F273" s="208"/>
      <c r="G273" s="208"/>
      <c r="H273" s="208"/>
      <c r="I273" s="208"/>
      <c r="J273" s="208"/>
      <c r="K273" s="208"/>
      <c r="L273" s="208"/>
      <c r="M273" s="208"/>
      <c r="N273" s="208"/>
      <c r="O273" s="208"/>
      <c r="P273" s="209"/>
    </row>
    <row r="274" spans="1:16" s="59" customFormat="1" ht="18.75">
      <c r="A274" s="114"/>
      <c r="B274" s="207" t="s">
        <v>3170</v>
      </c>
      <c r="C274" s="208"/>
      <c r="D274" s="208"/>
      <c r="E274" s="208"/>
      <c r="F274" s="208"/>
      <c r="G274" s="208"/>
      <c r="H274" s="208"/>
      <c r="I274" s="208"/>
      <c r="J274" s="208"/>
      <c r="K274" s="208"/>
      <c r="L274" s="208"/>
      <c r="M274" s="208"/>
      <c r="N274" s="208"/>
      <c r="O274" s="208"/>
      <c r="P274" s="209"/>
    </row>
    <row r="275" spans="1:16" s="59" customFormat="1" ht="18.75">
      <c r="A275" s="114"/>
      <c r="B275" s="207" t="s">
        <v>3171</v>
      </c>
      <c r="C275" s="208"/>
      <c r="D275" s="208"/>
      <c r="E275" s="208"/>
      <c r="F275" s="208"/>
      <c r="G275" s="208"/>
      <c r="H275" s="208"/>
      <c r="I275" s="208"/>
      <c r="J275" s="208"/>
      <c r="K275" s="208"/>
      <c r="L275" s="208"/>
      <c r="M275" s="208"/>
      <c r="N275" s="208"/>
      <c r="O275" s="208"/>
      <c r="P275" s="209"/>
    </row>
    <row r="276" spans="1:16" s="59" customFormat="1" ht="18.75">
      <c r="A276" s="114"/>
      <c r="B276" s="207" t="s">
        <v>3172</v>
      </c>
      <c r="C276" s="208"/>
      <c r="D276" s="208"/>
      <c r="E276" s="208"/>
      <c r="F276" s="208"/>
      <c r="G276" s="208"/>
      <c r="H276" s="208"/>
      <c r="I276" s="208"/>
      <c r="J276" s="208"/>
      <c r="K276" s="208"/>
      <c r="L276" s="208"/>
      <c r="M276" s="208"/>
      <c r="N276" s="208"/>
      <c r="O276" s="208"/>
      <c r="P276" s="209"/>
    </row>
    <row r="277" spans="1:16" s="59" customFormat="1" ht="18.75">
      <c r="A277" s="114"/>
      <c r="B277" s="207" t="s">
        <v>3173</v>
      </c>
      <c r="C277" s="208"/>
      <c r="D277" s="208"/>
      <c r="E277" s="208"/>
      <c r="F277" s="208"/>
      <c r="G277" s="208"/>
      <c r="H277" s="208"/>
      <c r="I277" s="208"/>
      <c r="J277" s="208"/>
      <c r="K277" s="208"/>
      <c r="L277" s="208"/>
      <c r="M277" s="208"/>
      <c r="N277" s="208"/>
      <c r="O277" s="208"/>
      <c r="P277" s="209"/>
    </row>
    <row r="278" spans="1:16" s="59" customFormat="1" ht="18.75">
      <c r="A278" s="114"/>
      <c r="B278" s="207" t="s">
        <v>3174</v>
      </c>
      <c r="C278" s="208"/>
      <c r="D278" s="208"/>
      <c r="E278" s="208"/>
      <c r="F278" s="208"/>
      <c r="G278" s="208"/>
      <c r="H278" s="208"/>
      <c r="I278" s="208"/>
      <c r="J278" s="208"/>
      <c r="K278" s="208"/>
      <c r="L278" s="208"/>
      <c r="M278" s="208"/>
      <c r="N278" s="208"/>
      <c r="O278" s="208"/>
      <c r="P278" s="209"/>
    </row>
    <row r="279" spans="1:16" s="59" customFormat="1" ht="18.75">
      <c r="A279" s="114"/>
      <c r="B279" s="207" t="s">
        <v>3175</v>
      </c>
      <c r="C279" s="208"/>
      <c r="D279" s="208"/>
      <c r="E279" s="208"/>
      <c r="F279" s="208"/>
      <c r="G279" s="208"/>
      <c r="H279" s="208"/>
      <c r="I279" s="208"/>
      <c r="J279" s="208"/>
      <c r="K279" s="208"/>
      <c r="L279" s="208"/>
      <c r="M279" s="208"/>
      <c r="N279" s="208"/>
      <c r="O279" s="208"/>
      <c r="P279" s="209"/>
    </row>
    <row r="280" spans="1:16" s="59" customFormat="1" ht="18.75">
      <c r="A280" s="114"/>
      <c r="B280" s="207" t="s">
        <v>3176</v>
      </c>
      <c r="C280" s="208"/>
      <c r="D280" s="208"/>
      <c r="E280" s="208"/>
      <c r="F280" s="208"/>
      <c r="G280" s="208"/>
      <c r="H280" s="208"/>
      <c r="I280" s="208"/>
      <c r="J280" s="208"/>
      <c r="K280" s="208"/>
      <c r="L280" s="208"/>
      <c r="M280" s="208"/>
      <c r="N280" s="208"/>
      <c r="O280" s="208"/>
      <c r="P280" s="209"/>
    </row>
    <row r="281" spans="1:16" s="59" customFormat="1" ht="18.75">
      <c r="A281" s="114"/>
      <c r="B281" s="207" t="s">
        <v>3177</v>
      </c>
      <c r="C281" s="208"/>
      <c r="D281" s="208"/>
      <c r="E281" s="208"/>
      <c r="F281" s="208"/>
      <c r="G281" s="208"/>
      <c r="H281" s="208"/>
      <c r="I281" s="208"/>
      <c r="J281" s="208"/>
      <c r="K281" s="208"/>
      <c r="L281" s="208"/>
      <c r="M281" s="208"/>
      <c r="N281" s="208"/>
      <c r="O281" s="208"/>
      <c r="P281" s="209"/>
    </row>
    <row r="282" spans="1:16" s="59" customFormat="1" ht="18.75">
      <c r="A282" s="114"/>
      <c r="B282" s="207" t="s">
        <v>3188</v>
      </c>
      <c r="C282" s="208"/>
      <c r="D282" s="208"/>
      <c r="E282" s="208"/>
      <c r="F282" s="208"/>
      <c r="G282" s="208"/>
      <c r="H282" s="208"/>
      <c r="I282" s="208"/>
      <c r="J282" s="208"/>
      <c r="K282" s="208"/>
      <c r="L282" s="208"/>
      <c r="M282" s="208"/>
      <c r="N282" s="208"/>
      <c r="O282" s="208"/>
      <c r="P282" s="209"/>
    </row>
    <row r="283" spans="1:16" s="59" customFormat="1" ht="18.75">
      <c r="A283" s="114"/>
      <c r="B283" s="207" t="s">
        <v>3178</v>
      </c>
      <c r="C283" s="208"/>
      <c r="D283" s="208"/>
      <c r="E283" s="208"/>
      <c r="F283" s="208"/>
      <c r="G283" s="208"/>
      <c r="H283" s="208"/>
      <c r="I283" s="208"/>
      <c r="J283" s="208"/>
      <c r="K283" s="208"/>
      <c r="L283" s="208"/>
      <c r="M283" s="208"/>
      <c r="N283" s="208"/>
      <c r="O283" s="208"/>
      <c r="P283" s="209"/>
    </row>
    <row r="284" spans="1:16" s="59" customFormat="1" ht="18.75">
      <c r="A284" s="114"/>
      <c r="B284" s="207" t="s">
        <v>3179</v>
      </c>
      <c r="C284" s="208"/>
      <c r="D284" s="208"/>
      <c r="E284" s="208"/>
      <c r="F284" s="208"/>
      <c r="G284" s="208"/>
      <c r="H284" s="208"/>
      <c r="I284" s="208"/>
      <c r="J284" s="208"/>
      <c r="K284" s="208"/>
      <c r="L284" s="208"/>
      <c r="M284" s="208"/>
      <c r="N284" s="208"/>
      <c r="O284" s="208"/>
      <c r="P284" s="209"/>
    </row>
    <row r="285" spans="1:16" s="59" customFormat="1">
      <c r="A285" s="114"/>
      <c r="B285" s="114"/>
      <c r="C285" s="115"/>
      <c r="D285" s="114"/>
      <c r="E285" s="99"/>
      <c r="F285" s="100"/>
    </row>
    <row r="286" spans="1:16" s="59" customFormat="1">
      <c r="A286" s="114"/>
      <c r="B286" s="114"/>
      <c r="C286" s="115"/>
      <c r="D286" s="114"/>
      <c r="E286" s="99"/>
      <c r="F286" s="100"/>
    </row>
    <row r="287" spans="1:16" s="59" customFormat="1">
      <c r="A287" s="114"/>
      <c r="B287" s="114"/>
      <c r="C287" s="115"/>
      <c r="D287" s="114"/>
      <c r="E287" s="99"/>
      <c r="F287" s="100"/>
    </row>
    <row r="288" spans="1:16" s="59" customFormat="1">
      <c r="A288" s="114"/>
      <c r="B288" s="114"/>
      <c r="C288" s="115"/>
      <c r="D288" s="114"/>
      <c r="E288" s="99"/>
      <c r="F288" s="100"/>
    </row>
    <row r="289" spans="1:6" s="59" customFormat="1">
      <c r="A289" s="114"/>
      <c r="B289" s="114"/>
      <c r="C289" s="115"/>
      <c r="D289" s="114"/>
      <c r="E289" s="99"/>
      <c r="F289" s="100"/>
    </row>
    <row r="290" spans="1:6" s="59" customFormat="1">
      <c r="A290" s="114"/>
      <c r="B290" s="114"/>
      <c r="C290" s="115"/>
      <c r="D290" s="114"/>
      <c r="E290" s="99"/>
      <c r="F290" s="100"/>
    </row>
    <row r="291" spans="1:6" s="59" customFormat="1">
      <c r="A291" s="114"/>
      <c r="B291" s="114"/>
      <c r="C291" s="115"/>
      <c r="D291" s="114"/>
      <c r="E291" s="99"/>
      <c r="F291" s="100"/>
    </row>
    <row r="292" spans="1:6" s="59" customFormat="1">
      <c r="A292" s="114"/>
      <c r="B292" s="114"/>
      <c r="C292" s="115"/>
      <c r="D292" s="114"/>
      <c r="E292" s="99"/>
      <c r="F292" s="100"/>
    </row>
    <row r="293" spans="1:6" s="59" customFormat="1">
      <c r="A293" s="114"/>
      <c r="B293" s="114"/>
      <c r="C293" s="115"/>
      <c r="D293" s="114"/>
      <c r="E293" s="99"/>
      <c r="F293" s="100"/>
    </row>
    <row r="294" spans="1:6" s="59" customFormat="1">
      <c r="A294" s="114"/>
      <c r="B294" s="114"/>
      <c r="C294" s="115"/>
      <c r="D294" s="114"/>
      <c r="E294" s="99"/>
      <c r="F294" s="100"/>
    </row>
    <row r="295" spans="1:6" s="59" customFormat="1">
      <c r="A295" s="114"/>
      <c r="B295" s="114"/>
      <c r="C295" s="115"/>
      <c r="D295" s="114"/>
      <c r="E295" s="99"/>
      <c r="F295" s="100"/>
    </row>
    <row r="296" spans="1:6" s="59" customFormat="1">
      <c r="A296" s="114"/>
      <c r="B296" s="114"/>
      <c r="C296" s="115"/>
      <c r="D296" s="114"/>
      <c r="E296" s="99"/>
      <c r="F296" s="100"/>
    </row>
    <row r="297" spans="1:6" s="59" customFormat="1">
      <c r="A297" s="114"/>
      <c r="B297" s="114"/>
      <c r="C297" s="115"/>
      <c r="D297" s="114"/>
      <c r="E297" s="99"/>
      <c r="F297" s="100"/>
    </row>
    <row r="298" spans="1:6" s="59" customFormat="1">
      <c r="A298" s="114"/>
      <c r="B298" s="114"/>
      <c r="C298" s="115"/>
      <c r="D298" s="114"/>
      <c r="E298" s="99"/>
      <c r="F298" s="100"/>
    </row>
    <row r="299" spans="1:6" s="59" customFormat="1">
      <c r="A299" s="114"/>
      <c r="B299" s="114"/>
      <c r="C299" s="115"/>
      <c r="D299" s="114"/>
      <c r="E299" s="99"/>
      <c r="F299" s="100"/>
    </row>
    <row r="300" spans="1:6" s="59" customFormat="1">
      <c r="A300" s="114"/>
      <c r="B300" s="114"/>
      <c r="C300" s="115"/>
      <c r="D300" s="114"/>
      <c r="E300" s="99"/>
      <c r="F300" s="100"/>
    </row>
    <row r="301" spans="1:6" s="59" customFormat="1">
      <c r="A301" s="114"/>
      <c r="B301" s="114"/>
      <c r="C301" s="115"/>
      <c r="D301" s="114"/>
      <c r="E301" s="99"/>
      <c r="F301" s="100"/>
    </row>
    <row r="302" spans="1:6" s="59" customFormat="1">
      <c r="A302" s="114"/>
      <c r="B302" s="114"/>
      <c r="C302" s="115"/>
      <c r="D302" s="114"/>
      <c r="E302" s="99"/>
      <c r="F302" s="100"/>
    </row>
    <row r="303" spans="1:6" s="59" customFormat="1">
      <c r="A303" s="114"/>
      <c r="B303" s="114"/>
      <c r="C303" s="115"/>
      <c r="D303" s="114"/>
      <c r="E303" s="99"/>
      <c r="F303" s="100"/>
    </row>
    <row r="304" spans="1:6" s="59" customFormat="1">
      <c r="A304" s="114"/>
      <c r="B304" s="114"/>
      <c r="C304" s="115"/>
      <c r="D304" s="114"/>
      <c r="E304" s="99"/>
      <c r="F304" s="100"/>
    </row>
    <row r="305" spans="1:6" s="59" customFormat="1">
      <c r="A305" s="114"/>
      <c r="B305" s="114"/>
      <c r="C305" s="115"/>
      <c r="D305" s="114"/>
      <c r="E305" s="99"/>
      <c r="F305" s="100"/>
    </row>
    <row r="306" spans="1:6" s="59" customFormat="1">
      <c r="A306" s="114"/>
      <c r="B306" s="114"/>
      <c r="C306" s="115"/>
      <c r="D306" s="114"/>
      <c r="E306" s="99"/>
      <c r="F306" s="100"/>
    </row>
    <row r="307" spans="1:6" s="59" customFormat="1">
      <c r="A307" s="114"/>
      <c r="B307" s="114"/>
      <c r="C307" s="115"/>
      <c r="D307" s="114"/>
      <c r="E307" s="99"/>
      <c r="F307" s="100"/>
    </row>
    <row r="308" spans="1:6" s="59" customFormat="1">
      <c r="A308" s="114"/>
      <c r="B308" s="114"/>
      <c r="C308" s="115"/>
      <c r="D308" s="114"/>
      <c r="E308" s="99"/>
      <c r="F308" s="100"/>
    </row>
    <row r="309" spans="1:6" s="59" customFormat="1">
      <c r="A309" s="114"/>
      <c r="B309" s="114"/>
      <c r="C309" s="115"/>
      <c r="D309" s="114"/>
      <c r="E309" s="99"/>
      <c r="F309" s="100"/>
    </row>
    <row r="310" spans="1:6" s="59" customFormat="1">
      <c r="A310" s="114"/>
      <c r="B310" s="114"/>
      <c r="C310" s="115"/>
      <c r="D310" s="114"/>
      <c r="E310" s="99"/>
      <c r="F310" s="100"/>
    </row>
    <row r="311" spans="1:6" s="59" customFormat="1">
      <c r="A311" s="114"/>
      <c r="B311" s="114"/>
      <c r="C311" s="115"/>
      <c r="D311" s="114"/>
      <c r="E311" s="99"/>
      <c r="F311" s="100"/>
    </row>
    <row r="312" spans="1:6" s="59" customFormat="1">
      <c r="A312" s="114"/>
      <c r="B312" s="114"/>
      <c r="C312" s="115"/>
      <c r="D312" s="114"/>
      <c r="E312" s="99"/>
      <c r="F312" s="100"/>
    </row>
    <row r="313" spans="1:6" s="59" customFormat="1">
      <c r="A313" s="114"/>
      <c r="B313" s="114"/>
      <c r="C313" s="115"/>
      <c r="D313" s="114"/>
      <c r="E313" s="99"/>
      <c r="F313" s="100"/>
    </row>
    <row r="314" spans="1:6" s="59" customFormat="1">
      <c r="A314" s="114"/>
      <c r="B314" s="114"/>
      <c r="C314" s="115"/>
      <c r="D314" s="114"/>
      <c r="E314" s="99"/>
      <c r="F314" s="100"/>
    </row>
    <row r="315" spans="1:6" s="59" customFormat="1">
      <c r="A315" s="114"/>
      <c r="B315" s="114"/>
      <c r="C315" s="115"/>
      <c r="D315" s="114"/>
      <c r="E315" s="99"/>
      <c r="F315" s="100"/>
    </row>
    <row r="316" spans="1:6" s="59" customFormat="1">
      <c r="A316" s="114"/>
      <c r="B316" s="114"/>
      <c r="C316" s="115"/>
      <c r="D316" s="114"/>
      <c r="E316" s="99"/>
      <c r="F316" s="100"/>
    </row>
    <row r="317" spans="1:6" s="59" customFormat="1">
      <c r="A317" s="114"/>
      <c r="B317" s="114"/>
      <c r="C317" s="115"/>
      <c r="D317" s="114"/>
      <c r="E317" s="99"/>
      <c r="F317" s="100"/>
    </row>
    <row r="318" spans="1:6" s="59" customFormat="1">
      <c r="A318" s="114"/>
      <c r="B318" s="114"/>
      <c r="C318" s="115"/>
      <c r="D318" s="114"/>
      <c r="E318" s="99"/>
      <c r="F318" s="100"/>
    </row>
    <row r="319" spans="1:6" s="59" customFormat="1">
      <c r="A319" s="114"/>
      <c r="B319" s="114"/>
      <c r="C319" s="115"/>
      <c r="D319" s="114"/>
      <c r="E319" s="99"/>
      <c r="F319" s="100"/>
    </row>
    <row r="320" spans="1:6" s="59" customFormat="1">
      <c r="A320" s="114"/>
      <c r="B320" s="114"/>
      <c r="C320" s="115"/>
      <c r="D320" s="114"/>
      <c r="E320" s="99"/>
      <c r="F320" s="100"/>
    </row>
    <row r="321" spans="1:20" s="59" customFormat="1">
      <c r="A321" s="114"/>
      <c r="B321" s="114"/>
      <c r="C321" s="115"/>
      <c r="D321" s="114"/>
      <c r="E321" s="99"/>
      <c r="F321" s="100"/>
    </row>
    <row r="322" spans="1:20" s="59" customFormat="1">
      <c r="A322" s="114"/>
      <c r="B322" s="114"/>
      <c r="C322" s="115"/>
      <c r="D322" s="114"/>
      <c r="E322" s="99"/>
      <c r="F322" s="100"/>
    </row>
    <row r="323" spans="1:20" s="59" customFormat="1">
      <c r="A323" s="114"/>
      <c r="B323" s="114"/>
      <c r="C323" s="115"/>
      <c r="D323" s="114"/>
      <c r="E323" s="99"/>
      <c r="F323" s="100"/>
    </row>
    <row r="324" spans="1:20" s="59" customFormat="1">
      <c r="A324" s="114"/>
      <c r="B324" s="114"/>
      <c r="C324" s="115"/>
      <c r="D324" s="114"/>
      <c r="E324" s="99"/>
      <c r="F324" s="100"/>
    </row>
    <row r="325" spans="1:20" s="59" customFormat="1">
      <c r="A325" s="114"/>
      <c r="B325" s="114"/>
      <c r="C325" s="115"/>
      <c r="D325" s="114"/>
      <c r="E325" s="99"/>
      <c r="F325" s="100"/>
    </row>
    <row r="326" spans="1:20" s="59" customFormat="1">
      <c r="A326" s="114"/>
      <c r="B326" s="114"/>
      <c r="C326" s="115"/>
      <c r="D326" s="114"/>
      <c r="E326" s="99"/>
      <c r="F326" s="100"/>
    </row>
    <row r="327" spans="1:20" s="59" customFormat="1">
      <c r="A327" s="114"/>
      <c r="B327" s="114"/>
      <c r="C327" s="115"/>
      <c r="D327" s="114"/>
      <c r="E327" s="99"/>
      <c r="F327" s="100"/>
    </row>
    <row r="328" spans="1:20" s="59" customFormat="1">
      <c r="A328" s="114"/>
      <c r="B328" s="114"/>
      <c r="C328" s="115"/>
      <c r="D328" s="114"/>
      <c r="E328" s="99"/>
      <c r="F328" s="100"/>
    </row>
    <row r="329" spans="1:20" s="59" customFormat="1">
      <c r="A329" s="114"/>
      <c r="B329" s="114"/>
      <c r="C329" s="115"/>
      <c r="D329" s="114"/>
      <c r="E329" s="99"/>
      <c r="F329" s="100"/>
    </row>
    <row r="330" spans="1:20">
      <c r="A330" s="126"/>
      <c r="B330" s="137"/>
      <c r="C330" s="179"/>
      <c r="D330" s="137"/>
      <c r="E330" s="116"/>
      <c r="F330" s="176"/>
      <c r="G330" s="125"/>
      <c r="H330" s="125"/>
      <c r="I330" s="125"/>
      <c r="J330" s="125"/>
      <c r="K330" s="125"/>
      <c r="L330" s="125"/>
      <c r="M330" s="125"/>
      <c r="N330" s="125"/>
      <c r="O330" s="125"/>
      <c r="P330" s="116"/>
      <c r="Q330" s="96"/>
      <c r="R330" s="96"/>
      <c r="S330" s="96"/>
      <c r="T330" s="96"/>
    </row>
    <row r="331" spans="1:20">
      <c r="A331" s="126"/>
      <c r="B331" s="137"/>
      <c r="C331" s="179"/>
      <c r="D331" s="137"/>
      <c r="E331" s="116"/>
      <c r="F331" s="176"/>
      <c r="G331" s="125"/>
      <c r="H331" s="125"/>
      <c r="I331" s="125"/>
      <c r="J331" s="125"/>
      <c r="K331" s="125"/>
      <c r="L331" s="125"/>
      <c r="M331" s="125"/>
      <c r="N331" s="125"/>
      <c r="O331" s="125"/>
      <c r="P331" s="116"/>
      <c r="Q331" s="96"/>
      <c r="R331" s="96"/>
      <c r="S331" s="96"/>
      <c r="T331" s="96"/>
    </row>
  </sheetData>
  <sortState ref="P5:P263">
    <sortCondition descending="1" ref="P5:P263"/>
  </sortState>
  <mergeCells count="34">
    <mergeCell ref="Q2:Q4"/>
    <mergeCell ref="R2:R4"/>
    <mergeCell ref="S2:S4"/>
    <mergeCell ref="T2:T4"/>
    <mergeCell ref="G3:K3"/>
    <mergeCell ref="M3:O3"/>
    <mergeCell ref="A1:L1"/>
    <mergeCell ref="A2:A4"/>
    <mergeCell ref="B2:B4"/>
    <mergeCell ref="C2:C4"/>
    <mergeCell ref="D2:D4"/>
    <mergeCell ref="E2:E4"/>
    <mergeCell ref="F2:F4"/>
    <mergeCell ref="G2:O2"/>
    <mergeCell ref="B265:P265"/>
    <mergeCell ref="B266:P266"/>
    <mergeCell ref="B267:P267"/>
    <mergeCell ref="B268:P268"/>
    <mergeCell ref="B269:P269"/>
    <mergeCell ref="B270:P270"/>
    <mergeCell ref="B271:P271"/>
    <mergeCell ref="B272:P272"/>
    <mergeCell ref="B273:P273"/>
    <mergeCell ref="B274:P274"/>
    <mergeCell ref="B275:P275"/>
    <mergeCell ref="B276:P276"/>
    <mergeCell ref="B277:P277"/>
    <mergeCell ref="B278:P278"/>
    <mergeCell ref="B279:P279"/>
    <mergeCell ref="B280:P280"/>
    <mergeCell ref="B281:P281"/>
    <mergeCell ref="B282:P282"/>
    <mergeCell ref="B283:P283"/>
    <mergeCell ref="B284:P28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28"/>
  <sheetViews>
    <sheetView tabSelected="1" topLeftCell="A10" zoomScale="60" zoomScaleNormal="60" workbookViewId="0">
      <selection activeCell="W148" sqref="W148"/>
    </sheetView>
  </sheetViews>
  <sheetFormatPr defaultColWidth="9.140625" defaultRowHeight="15.75"/>
  <cols>
    <col min="1" max="1" width="9.140625" style="115"/>
    <col min="2" max="2" width="27" style="143" customWidth="1"/>
    <col min="3" max="3" width="9.140625" style="180"/>
    <col min="4" max="4" width="27.28515625" style="143" customWidth="1"/>
    <col min="5" max="5" width="9.140625" style="115"/>
    <col min="6" max="6" width="20.7109375" style="114" customWidth="1"/>
    <col min="7" max="7" width="8.140625" style="115" bestFit="1" customWidth="1"/>
    <col min="8" max="8" width="12.42578125" style="115" hidden="1" customWidth="1"/>
    <col min="9" max="9" width="13.28515625" style="115" bestFit="1" customWidth="1"/>
    <col min="10" max="10" width="11.5703125" style="115" hidden="1" customWidth="1"/>
    <col min="11" max="11" width="16" style="115" customWidth="1"/>
    <col min="12" max="12" width="4.28515625" style="115" hidden="1" customWidth="1"/>
    <col min="13" max="13" width="14.85546875" style="115" customWidth="1"/>
    <col min="14" max="14" width="13.28515625" style="115" bestFit="1" customWidth="1"/>
    <col min="15" max="15" width="14.28515625" style="115" bestFit="1" customWidth="1"/>
    <col min="16" max="16" width="10.42578125" style="115" customWidth="1"/>
    <col min="17" max="17" width="9.140625" style="114"/>
    <col min="18" max="18" width="13.28515625" style="114" customWidth="1"/>
    <col min="19" max="19" width="9.7109375" style="114" customWidth="1"/>
    <col min="20" max="20" width="20.28515625" style="114" customWidth="1"/>
    <col min="21" max="16384" width="9.140625" style="2"/>
  </cols>
  <sheetData>
    <row r="1" spans="1:20" ht="31.5" customHeight="1">
      <c r="A1" s="189" t="s">
        <v>3146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59"/>
      <c r="N1" s="159"/>
      <c r="P1" s="126"/>
      <c r="Q1" s="158"/>
      <c r="R1" s="158"/>
      <c r="S1" s="158"/>
      <c r="T1" s="158"/>
    </row>
    <row r="2" spans="1:20" ht="31.5">
      <c r="A2" s="197" t="s">
        <v>0</v>
      </c>
      <c r="B2" s="197" t="s">
        <v>9</v>
      </c>
      <c r="C2" s="200" t="s">
        <v>1</v>
      </c>
      <c r="D2" s="197" t="s">
        <v>2</v>
      </c>
      <c r="E2" s="197" t="s">
        <v>3</v>
      </c>
      <c r="F2" s="197" t="s">
        <v>4</v>
      </c>
      <c r="G2" s="206"/>
      <c r="H2" s="206"/>
      <c r="I2" s="206"/>
      <c r="J2" s="206"/>
      <c r="K2" s="206"/>
      <c r="L2" s="206"/>
      <c r="M2" s="206"/>
      <c r="N2" s="206"/>
      <c r="O2" s="206"/>
      <c r="P2" s="131" t="s">
        <v>6</v>
      </c>
      <c r="Q2" s="197" t="s">
        <v>18</v>
      </c>
      <c r="R2" s="197" t="s">
        <v>5</v>
      </c>
      <c r="S2" s="197" t="s">
        <v>8</v>
      </c>
      <c r="T2" s="197" t="s">
        <v>7</v>
      </c>
    </row>
    <row r="3" spans="1:20">
      <c r="A3" s="198"/>
      <c r="B3" s="198"/>
      <c r="C3" s="201"/>
      <c r="D3" s="198"/>
      <c r="E3" s="198"/>
      <c r="F3" s="198"/>
      <c r="G3" s="206" t="s">
        <v>14</v>
      </c>
      <c r="H3" s="206"/>
      <c r="I3" s="206"/>
      <c r="J3" s="206"/>
      <c r="K3" s="206"/>
      <c r="L3" s="131"/>
      <c r="M3" s="206" t="s">
        <v>16</v>
      </c>
      <c r="N3" s="206"/>
      <c r="O3" s="206"/>
      <c r="P3" s="131"/>
      <c r="Q3" s="198"/>
      <c r="R3" s="198"/>
      <c r="S3" s="198"/>
      <c r="T3" s="198"/>
    </row>
    <row r="4" spans="1:20" ht="72" customHeight="1">
      <c r="A4" s="199"/>
      <c r="B4" s="199"/>
      <c r="C4" s="202"/>
      <c r="D4" s="199"/>
      <c r="E4" s="199"/>
      <c r="F4" s="199"/>
      <c r="G4" s="131" t="s">
        <v>11</v>
      </c>
      <c r="H4" s="131"/>
      <c r="I4" s="131" t="s">
        <v>12</v>
      </c>
      <c r="J4" s="131"/>
      <c r="K4" s="131" t="s">
        <v>13</v>
      </c>
      <c r="L4" s="131"/>
      <c r="M4" s="131" t="s">
        <v>11</v>
      </c>
      <c r="N4" s="131" t="s">
        <v>12</v>
      </c>
      <c r="O4" s="131" t="s">
        <v>15</v>
      </c>
      <c r="P4" s="131" t="s">
        <v>19</v>
      </c>
      <c r="Q4" s="199"/>
      <c r="R4" s="199"/>
      <c r="S4" s="199"/>
      <c r="T4" s="199"/>
    </row>
    <row r="5" spans="1:20" ht="35.25" customHeight="1">
      <c r="A5" s="43">
        <v>1</v>
      </c>
      <c r="B5" s="151" t="s">
        <v>132</v>
      </c>
      <c r="C5" s="35" t="s">
        <v>2742</v>
      </c>
      <c r="D5" s="151" t="s">
        <v>3157</v>
      </c>
      <c r="E5" s="35">
        <v>10</v>
      </c>
      <c r="F5" s="157" t="s">
        <v>105</v>
      </c>
      <c r="G5" s="35">
        <v>35</v>
      </c>
      <c r="H5" s="46"/>
      <c r="I5" s="35">
        <v>10</v>
      </c>
      <c r="J5" s="46"/>
      <c r="K5" s="35">
        <v>0.39</v>
      </c>
      <c r="L5" s="46"/>
      <c r="M5" s="35">
        <v>37</v>
      </c>
      <c r="N5" s="164">
        <f t="shared" ref="N5:N36" si="0">IF(I5&lt;&gt;"",IF(I5=0,0,(10*I5)/MAX(I$5:I$157)),"0")</f>
        <v>10</v>
      </c>
      <c r="O5" s="164">
        <f t="shared" ref="O5:O36" si="1">IF(K5&lt;&gt;51,IF(K5=0,"0",51/(MAX(K$5:K$161)-SMALL(K$5:K$161,COUNTIF(K$5:K$161,"&lt;=0")+1))*(MAX(K$5:K$161)-K5)),51)</f>
        <v>48.371134020618548</v>
      </c>
      <c r="P5" s="164">
        <f t="shared" ref="P5:P36" si="2">M5+N5+O5</f>
        <v>95.371134020618541</v>
      </c>
      <c r="Q5" s="135"/>
      <c r="R5" s="164">
        <v>95.371134020618541</v>
      </c>
      <c r="S5" s="46">
        <v>1</v>
      </c>
      <c r="T5" s="46" t="s">
        <v>3251</v>
      </c>
    </row>
    <row r="6" spans="1:20" s="59" customFormat="1" ht="35.25" customHeight="1">
      <c r="A6" s="43">
        <v>2</v>
      </c>
      <c r="B6" s="151" t="s">
        <v>128</v>
      </c>
      <c r="C6" s="35" t="s">
        <v>2740</v>
      </c>
      <c r="D6" s="151" t="s">
        <v>3157</v>
      </c>
      <c r="E6" s="35">
        <v>9</v>
      </c>
      <c r="F6" s="157" t="s">
        <v>105</v>
      </c>
      <c r="G6" s="35">
        <v>32</v>
      </c>
      <c r="H6" s="46"/>
      <c r="I6" s="35">
        <v>9</v>
      </c>
      <c r="J6" s="46"/>
      <c r="K6" s="35">
        <v>0.3</v>
      </c>
      <c r="L6" s="46"/>
      <c r="M6" s="35">
        <v>35</v>
      </c>
      <c r="N6" s="164">
        <f t="shared" si="0"/>
        <v>9</v>
      </c>
      <c r="O6" s="164">
        <f t="shared" si="1"/>
        <v>50.737113402061851</v>
      </c>
      <c r="P6" s="164">
        <f t="shared" si="2"/>
        <v>94.737113402061851</v>
      </c>
      <c r="Q6" s="135"/>
      <c r="R6" s="164">
        <v>94.737113402061851</v>
      </c>
      <c r="S6" s="46">
        <v>2</v>
      </c>
      <c r="T6" s="46" t="s">
        <v>3251</v>
      </c>
    </row>
    <row r="7" spans="1:20" s="59" customFormat="1" ht="35.25" customHeight="1">
      <c r="A7" s="43">
        <v>3</v>
      </c>
      <c r="B7" s="151" t="s">
        <v>129</v>
      </c>
      <c r="C7" s="35" t="s">
        <v>2741</v>
      </c>
      <c r="D7" s="151" t="s">
        <v>3157</v>
      </c>
      <c r="E7" s="35">
        <v>9</v>
      </c>
      <c r="F7" s="157" t="s">
        <v>105</v>
      </c>
      <c r="G7" s="35">
        <v>31</v>
      </c>
      <c r="H7" s="46"/>
      <c r="I7" s="35">
        <v>10</v>
      </c>
      <c r="J7" s="46"/>
      <c r="K7" s="35">
        <v>0.28999999999999998</v>
      </c>
      <c r="L7" s="46"/>
      <c r="M7" s="35">
        <v>33</v>
      </c>
      <c r="N7" s="164">
        <f t="shared" si="0"/>
        <v>10</v>
      </c>
      <c r="O7" s="164">
        <f t="shared" si="1"/>
        <v>51</v>
      </c>
      <c r="P7" s="164">
        <f t="shared" si="2"/>
        <v>94</v>
      </c>
      <c r="Q7" s="135"/>
      <c r="R7" s="164">
        <v>94</v>
      </c>
      <c r="S7" s="46">
        <v>3</v>
      </c>
      <c r="T7" s="46" t="s">
        <v>3251</v>
      </c>
    </row>
    <row r="8" spans="1:20" s="59" customFormat="1" ht="35.25" customHeight="1">
      <c r="A8" s="43">
        <v>4</v>
      </c>
      <c r="B8" s="151" t="s">
        <v>127</v>
      </c>
      <c r="C8" s="35" t="s">
        <v>2739</v>
      </c>
      <c r="D8" s="151" t="s">
        <v>3157</v>
      </c>
      <c r="E8" s="35">
        <v>9</v>
      </c>
      <c r="F8" s="157" t="s">
        <v>105</v>
      </c>
      <c r="G8" s="35">
        <v>34</v>
      </c>
      <c r="H8" s="46"/>
      <c r="I8" s="35">
        <v>7</v>
      </c>
      <c r="J8" s="46"/>
      <c r="K8" s="35">
        <v>0.33</v>
      </c>
      <c r="L8" s="46"/>
      <c r="M8" s="35">
        <v>36</v>
      </c>
      <c r="N8" s="164">
        <f t="shared" si="0"/>
        <v>7</v>
      </c>
      <c r="O8" s="164">
        <f t="shared" si="1"/>
        <v>49.948453608247419</v>
      </c>
      <c r="P8" s="164">
        <f t="shared" si="2"/>
        <v>92.948453608247419</v>
      </c>
      <c r="Q8" s="135"/>
      <c r="R8" s="164">
        <v>92.948453608247419</v>
      </c>
      <c r="S8" s="46">
        <v>4</v>
      </c>
      <c r="T8" s="46" t="s">
        <v>3251</v>
      </c>
    </row>
    <row r="9" spans="1:20" s="59" customFormat="1" ht="35.25" customHeight="1">
      <c r="A9" s="43">
        <v>5</v>
      </c>
      <c r="B9" s="151" t="s">
        <v>380</v>
      </c>
      <c r="C9" s="35" t="s">
        <v>2671</v>
      </c>
      <c r="D9" s="151" t="s">
        <v>336</v>
      </c>
      <c r="E9" s="35">
        <v>11</v>
      </c>
      <c r="F9" s="157" t="s">
        <v>337</v>
      </c>
      <c r="G9" s="35">
        <v>35</v>
      </c>
      <c r="H9" s="46"/>
      <c r="I9" s="35">
        <v>9.9</v>
      </c>
      <c r="J9" s="46"/>
      <c r="K9" s="35">
        <v>0.56000000000000005</v>
      </c>
      <c r="L9" s="46"/>
      <c r="M9" s="35">
        <v>37.9</v>
      </c>
      <c r="N9" s="164">
        <f t="shared" si="0"/>
        <v>9.9</v>
      </c>
      <c r="O9" s="164">
        <f t="shared" si="1"/>
        <v>43.902061855670098</v>
      </c>
      <c r="P9" s="164">
        <f t="shared" si="2"/>
        <v>91.702061855670095</v>
      </c>
      <c r="Q9" s="135"/>
      <c r="R9" s="164">
        <v>91.702061855670095</v>
      </c>
      <c r="S9" s="46">
        <v>5</v>
      </c>
      <c r="T9" s="46" t="s">
        <v>3251</v>
      </c>
    </row>
    <row r="10" spans="1:20" s="59" customFormat="1" ht="35.25" customHeight="1">
      <c r="A10" s="43">
        <v>6</v>
      </c>
      <c r="B10" s="151" t="s">
        <v>950</v>
      </c>
      <c r="C10" s="35" t="s">
        <v>2706</v>
      </c>
      <c r="D10" s="151" t="s">
        <v>2248</v>
      </c>
      <c r="E10" s="35">
        <v>10</v>
      </c>
      <c r="F10" s="157" t="s">
        <v>3160</v>
      </c>
      <c r="G10" s="35">
        <v>28.5</v>
      </c>
      <c r="H10" s="46"/>
      <c r="I10" s="35">
        <v>10</v>
      </c>
      <c r="J10" s="46"/>
      <c r="K10" s="35">
        <v>0.39</v>
      </c>
      <c r="L10" s="46"/>
      <c r="M10" s="35">
        <v>30.8</v>
      </c>
      <c r="N10" s="164">
        <f t="shared" si="0"/>
        <v>10</v>
      </c>
      <c r="O10" s="164">
        <f t="shared" si="1"/>
        <v>48.371134020618548</v>
      </c>
      <c r="P10" s="164">
        <f t="shared" si="2"/>
        <v>89.171134020618553</v>
      </c>
      <c r="Q10" s="135"/>
      <c r="R10" s="164">
        <v>89.171134020618553</v>
      </c>
      <c r="S10" s="46">
        <v>6</v>
      </c>
      <c r="T10" s="46" t="s">
        <v>3251</v>
      </c>
    </row>
    <row r="11" spans="1:20" s="59" customFormat="1" ht="35.25" customHeight="1">
      <c r="A11" s="43">
        <v>7</v>
      </c>
      <c r="B11" s="151" t="s">
        <v>637</v>
      </c>
      <c r="C11" s="35" t="s">
        <v>2684</v>
      </c>
      <c r="D11" s="151" t="s">
        <v>440</v>
      </c>
      <c r="E11" s="35">
        <v>11</v>
      </c>
      <c r="F11" s="157" t="s">
        <v>557</v>
      </c>
      <c r="G11" s="35">
        <v>26.5</v>
      </c>
      <c r="H11" s="46"/>
      <c r="I11" s="35">
        <v>10</v>
      </c>
      <c r="J11" s="46"/>
      <c r="K11" s="35">
        <v>0.34</v>
      </c>
      <c r="L11" s="46"/>
      <c r="M11" s="35">
        <v>28.5</v>
      </c>
      <c r="N11" s="164">
        <f t="shared" si="0"/>
        <v>10</v>
      </c>
      <c r="O11" s="164">
        <f t="shared" si="1"/>
        <v>49.685567010309271</v>
      </c>
      <c r="P11" s="164">
        <f t="shared" si="2"/>
        <v>88.185567010309271</v>
      </c>
      <c r="Q11" s="135"/>
      <c r="R11" s="164">
        <v>88.185567010309271</v>
      </c>
      <c r="S11" s="46">
        <v>6</v>
      </c>
      <c r="T11" s="46" t="s">
        <v>3251</v>
      </c>
    </row>
    <row r="12" spans="1:20" s="59" customFormat="1" ht="35.25" customHeight="1">
      <c r="A12" s="43">
        <v>8</v>
      </c>
      <c r="B12" s="151" t="s">
        <v>253</v>
      </c>
      <c r="C12" s="35" t="s">
        <v>2654</v>
      </c>
      <c r="D12" s="151" t="s">
        <v>245</v>
      </c>
      <c r="E12" s="35">
        <v>10</v>
      </c>
      <c r="F12" s="157" t="s">
        <v>246</v>
      </c>
      <c r="G12" s="35">
        <v>32.5</v>
      </c>
      <c r="H12" s="46"/>
      <c r="I12" s="35">
        <v>8.5</v>
      </c>
      <c r="J12" s="46"/>
      <c r="K12" s="35">
        <v>0.54</v>
      </c>
      <c r="L12" s="46"/>
      <c r="M12" s="35">
        <v>35.200000000000003</v>
      </c>
      <c r="N12" s="164">
        <f t="shared" si="0"/>
        <v>8.5</v>
      </c>
      <c r="O12" s="164">
        <f t="shared" si="1"/>
        <v>44.427835051546388</v>
      </c>
      <c r="P12" s="164">
        <f t="shared" si="2"/>
        <v>88.127835051546384</v>
      </c>
      <c r="Q12" s="135"/>
      <c r="R12" s="164">
        <v>88.127835051546384</v>
      </c>
      <c r="S12" s="46">
        <v>7</v>
      </c>
      <c r="T12" s="46" t="s">
        <v>3251</v>
      </c>
    </row>
    <row r="13" spans="1:20" s="59" customFormat="1" ht="35.25" customHeight="1">
      <c r="A13" s="43">
        <v>9</v>
      </c>
      <c r="B13" s="151" t="s">
        <v>3214</v>
      </c>
      <c r="C13" s="35" t="s">
        <v>2637</v>
      </c>
      <c r="D13" s="151" t="s">
        <v>73</v>
      </c>
      <c r="E13" s="35">
        <v>10</v>
      </c>
      <c r="F13" s="157" t="s">
        <v>37</v>
      </c>
      <c r="G13" s="35">
        <v>31</v>
      </c>
      <c r="H13" s="46"/>
      <c r="I13" s="35">
        <v>9.6999999999999993</v>
      </c>
      <c r="J13" s="46"/>
      <c r="K13" s="35">
        <v>0.54</v>
      </c>
      <c r="L13" s="46"/>
      <c r="M13" s="35">
        <v>33.5</v>
      </c>
      <c r="N13" s="164">
        <f t="shared" si="0"/>
        <v>9.6999999999999993</v>
      </c>
      <c r="O13" s="164">
        <f t="shared" si="1"/>
        <v>44.427835051546388</v>
      </c>
      <c r="P13" s="164">
        <f t="shared" si="2"/>
        <v>87.627835051546384</v>
      </c>
      <c r="Q13" s="135"/>
      <c r="R13" s="164">
        <v>87.627835051546384</v>
      </c>
      <c r="S13" s="46">
        <v>8</v>
      </c>
      <c r="T13" s="46" t="s">
        <v>3251</v>
      </c>
    </row>
    <row r="14" spans="1:20" s="59" customFormat="1" ht="35.25" customHeight="1">
      <c r="A14" s="43">
        <v>10</v>
      </c>
      <c r="B14" s="151" t="s">
        <v>302</v>
      </c>
      <c r="C14" s="35" t="s">
        <v>2658</v>
      </c>
      <c r="D14" s="151" t="s">
        <v>1675</v>
      </c>
      <c r="E14" s="35">
        <v>9</v>
      </c>
      <c r="F14" s="157" t="s">
        <v>299</v>
      </c>
      <c r="G14" s="35">
        <v>29.5</v>
      </c>
      <c r="H14" s="46"/>
      <c r="I14" s="35">
        <v>9.6</v>
      </c>
      <c r="J14" s="46"/>
      <c r="K14" s="35">
        <v>0.46</v>
      </c>
      <c r="L14" s="46"/>
      <c r="M14" s="35">
        <v>31.4</v>
      </c>
      <c r="N14" s="164">
        <f t="shared" si="0"/>
        <v>9.6</v>
      </c>
      <c r="O14" s="164">
        <f t="shared" si="1"/>
        <v>46.530927835051543</v>
      </c>
      <c r="P14" s="164">
        <f t="shared" si="2"/>
        <v>87.530927835051543</v>
      </c>
      <c r="Q14" s="135"/>
      <c r="R14" s="164">
        <v>87.530927835051543</v>
      </c>
      <c r="S14" s="46">
        <v>9</v>
      </c>
      <c r="T14" s="46" t="s">
        <v>3251</v>
      </c>
    </row>
    <row r="15" spans="1:20" s="59" customFormat="1" ht="35.25" customHeight="1">
      <c r="A15" s="43">
        <v>11</v>
      </c>
      <c r="B15" s="151" t="s">
        <v>162</v>
      </c>
      <c r="C15" s="35" t="s">
        <v>2642</v>
      </c>
      <c r="D15" s="151" t="s">
        <v>2236</v>
      </c>
      <c r="E15" s="35">
        <v>9</v>
      </c>
      <c r="F15" s="157" t="s">
        <v>163</v>
      </c>
      <c r="G15" s="35">
        <v>31</v>
      </c>
      <c r="H15" s="46"/>
      <c r="I15" s="35">
        <v>9</v>
      </c>
      <c r="J15" s="46"/>
      <c r="K15" s="35">
        <v>0.54</v>
      </c>
      <c r="L15" s="46"/>
      <c r="M15" s="35">
        <v>33.5</v>
      </c>
      <c r="N15" s="164">
        <f t="shared" si="0"/>
        <v>9</v>
      </c>
      <c r="O15" s="164">
        <f t="shared" si="1"/>
        <v>44.427835051546388</v>
      </c>
      <c r="P15" s="164">
        <f t="shared" si="2"/>
        <v>86.927835051546396</v>
      </c>
      <c r="Q15" s="135"/>
      <c r="R15" s="164">
        <v>86.927835051546396</v>
      </c>
      <c r="S15" s="46">
        <v>10</v>
      </c>
      <c r="T15" s="46" t="s">
        <v>3251</v>
      </c>
    </row>
    <row r="16" spans="1:20" s="59" customFormat="1" ht="35.25" customHeight="1">
      <c r="A16" s="43">
        <v>12</v>
      </c>
      <c r="B16" s="151" t="s">
        <v>169</v>
      </c>
      <c r="C16" s="35" t="s">
        <v>2647</v>
      </c>
      <c r="D16" s="151" t="s">
        <v>2236</v>
      </c>
      <c r="E16" s="35">
        <v>9</v>
      </c>
      <c r="F16" s="157" t="s">
        <v>163</v>
      </c>
      <c r="G16" s="35">
        <v>33</v>
      </c>
      <c r="H16" s="46"/>
      <c r="I16" s="35">
        <v>7</v>
      </c>
      <c r="J16" s="46"/>
      <c r="K16" s="35">
        <v>0.57999999999999996</v>
      </c>
      <c r="L16" s="46"/>
      <c r="M16" s="35">
        <v>35.799999999999997</v>
      </c>
      <c r="N16" s="164">
        <f t="shared" si="0"/>
        <v>7</v>
      </c>
      <c r="O16" s="164">
        <f t="shared" si="1"/>
        <v>43.376288659793808</v>
      </c>
      <c r="P16" s="164">
        <f t="shared" si="2"/>
        <v>86.176288659793812</v>
      </c>
      <c r="Q16" s="135"/>
      <c r="R16" s="164">
        <v>86.176288659793812</v>
      </c>
      <c r="S16" s="46">
        <v>11</v>
      </c>
      <c r="T16" s="46" t="s">
        <v>3251</v>
      </c>
    </row>
    <row r="17" spans="1:20" s="59" customFormat="1" ht="35.25" customHeight="1">
      <c r="A17" s="43">
        <v>13</v>
      </c>
      <c r="B17" s="151" t="s">
        <v>54</v>
      </c>
      <c r="C17" s="35" t="s">
        <v>2638</v>
      </c>
      <c r="D17" s="151" t="s">
        <v>3206</v>
      </c>
      <c r="E17" s="35">
        <v>9</v>
      </c>
      <c r="F17" s="157" t="s">
        <v>50</v>
      </c>
      <c r="G17" s="35">
        <v>30</v>
      </c>
      <c r="H17" s="46"/>
      <c r="I17" s="35">
        <v>9.9</v>
      </c>
      <c r="J17" s="46"/>
      <c r="K17" s="35">
        <v>0.57999999999999996</v>
      </c>
      <c r="L17" s="46"/>
      <c r="M17" s="35">
        <v>32</v>
      </c>
      <c r="N17" s="164">
        <f t="shared" si="0"/>
        <v>9.9</v>
      </c>
      <c r="O17" s="164">
        <f t="shared" si="1"/>
        <v>43.376288659793808</v>
      </c>
      <c r="P17" s="164">
        <f t="shared" si="2"/>
        <v>85.276288659793806</v>
      </c>
      <c r="Q17" s="135"/>
      <c r="R17" s="164">
        <v>85.276288659793806</v>
      </c>
      <c r="S17" s="46">
        <v>12</v>
      </c>
      <c r="T17" s="46" t="s">
        <v>3251</v>
      </c>
    </row>
    <row r="18" spans="1:20" s="59" customFormat="1" ht="35.25" customHeight="1">
      <c r="A18" s="43">
        <v>14</v>
      </c>
      <c r="B18" s="151" t="s">
        <v>3228</v>
      </c>
      <c r="C18" s="35" t="s">
        <v>2644</v>
      </c>
      <c r="D18" s="151" t="s">
        <v>2236</v>
      </c>
      <c r="E18" s="35">
        <v>9</v>
      </c>
      <c r="F18" s="157" t="s">
        <v>163</v>
      </c>
      <c r="G18" s="35">
        <v>29</v>
      </c>
      <c r="H18" s="46"/>
      <c r="I18" s="35">
        <v>9</v>
      </c>
      <c r="J18" s="46"/>
      <c r="K18" s="35">
        <v>0.53</v>
      </c>
      <c r="L18" s="46"/>
      <c r="M18" s="35">
        <v>31</v>
      </c>
      <c r="N18" s="164">
        <f t="shared" si="0"/>
        <v>9</v>
      </c>
      <c r="O18" s="164">
        <f t="shared" si="1"/>
        <v>44.69072164948453</v>
      </c>
      <c r="P18" s="164">
        <f t="shared" si="2"/>
        <v>84.69072164948453</v>
      </c>
      <c r="Q18" s="135"/>
      <c r="R18" s="164">
        <v>84.69072164948453</v>
      </c>
      <c r="S18" s="46">
        <v>13</v>
      </c>
      <c r="T18" s="46" t="s">
        <v>3251</v>
      </c>
    </row>
    <row r="19" spans="1:20" s="59" customFormat="1" ht="35.25" customHeight="1">
      <c r="A19" s="43">
        <v>15</v>
      </c>
      <c r="B19" s="151" t="s">
        <v>168</v>
      </c>
      <c r="C19" s="35" t="s">
        <v>2646</v>
      </c>
      <c r="D19" s="151" t="s">
        <v>2236</v>
      </c>
      <c r="E19" s="35">
        <v>9</v>
      </c>
      <c r="F19" s="157" t="s">
        <v>163</v>
      </c>
      <c r="G19" s="35">
        <v>31</v>
      </c>
      <c r="H19" s="46"/>
      <c r="I19" s="35">
        <v>7</v>
      </c>
      <c r="J19" s="46"/>
      <c r="K19" s="35">
        <v>0.56000000000000005</v>
      </c>
      <c r="L19" s="46"/>
      <c r="M19" s="35">
        <v>33.5</v>
      </c>
      <c r="N19" s="164">
        <f t="shared" si="0"/>
        <v>7</v>
      </c>
      <c r="O19" s="164">
        <f t="shared" si="1"/>
        <v>43.902061855670098</v>
      </c>
      <c r="P19" s="164">
        <f t="shared" si="2"/>
        <v>84.402061855670098</v>
      </c>
      <c r="Q19" s="135"/>
      <c r="R19" s="164">
        <v>84.402061855670098</v>
      </c>
      <c r="S19" s="46">
        <v>14</v>
      </c>
      <c r="T19" s="46" t="s">
        <v>3251</v>
      </c>
    </row>
    <row r="20" spans="1:20" s="59" customFormat="1" ht="35.25" customHeight="1">
      <c r="A20" s="43">
        <v>16</v>
      </c>
      <c r="B20" s="151" t="s">
        <v>167</v>
      </c>
      <c r="C20" s="35" t="s">
        <v>2645</v>
      </c>
      <c r="D20" s="151" t="s">
        <v>2236</v>
      </c>
      <c r="E20" s="35">
        <v>9</v>
      </c>
      <c r="F20" s="157" t="s">
        <v>163</v>
      </c>
      <c r="G20" s="35">
        <v>28</v>
      </c>
      <c r="H20" s="46"/>
      <c r="I20" s="35">
        <v>9</v>
      </c>
      <c r="J20" s="46"/>
      <c r="K20" s="35">
        <v>0.51</v>
      </c>
      <c r="L20" s="46"/>
      <c r="M20" s="35">
        <v>30</v>
      </c>
      <c r="N20" s="164">
        <f t="shared" si="0"/>
        <v>9</v>
      </c>
      <c r="O20" s="164">
        <f t="shared" si="1"/>
        <v>45.21649484536082</v>
      </c>
      <c r="P20" s="164">
        <f t="shared" si="2"/>
        <v>84.216494845360813</v>
      </c>
      <c r="Q20" s="135"/>
      <c r="R20" s="164">
        <v>84.216494845360813</v>
      </c>
      <c r="S20" s="46">
        <v>15</v>
      </c>
      <c r="T20" s="46" t="s">
        <v>3251</v>
      </c>
    </row>
    <row r="21" spans="1:20" s="59" customFormat="1" ht="35.25" customHeight="1">
      <c r="A21" s="43">
        <v>17</v>
      </c>
      <c r="B21" s="151" t="s">
        <v>164</v>
      </c>
      <c r="C21" s="35" t="s">
        <v>2643</v>
      </c>
      <c r="D21" s="151" t="s">
        <v>2236</v>
      </c>
      <c r="E21" s="35">
        <v>9</v>
      </c>
      <c r="F21" s="157" t="s">
        <v>163</v>
      </c>
      <c r="G21" s="35">
        <v>30</v>
      </c>
      <c r="H21" s="46"/>
      <c r="I21" s="35">
        <v>8</v>
      </c>
      <c r="J21" s="46"/>
      <c r="K21" s="35">
        <v>0.59</v>
      </c>
      <c r="L21" s="46"/>
      <c r="M21" s="35">
        <v>32</v>
      </c>
      <c r="N21" s="164">
        <f t="shared" si="0"/>
        <v>8</v>
      </c>
      <c r="O21" s="164">
        <f t="shared" si="1"/>
        <v>43.113402061855673</v>
      </c>
      <c r="P21" s="164">
        <f t="shared" si="2"/>
        <v>83.11340206185568</v>
      </c>
      <c r="Q21" s="135"/>
      <c r="R21" s="164">
        <v>83.11340206185568</v>
      </c>
      <c r="S21" s="46">
        <v>16</v>
      </c>
      <c r="T21" s="46" t="s">
        <v>3251</v>
      </c>
    </row>
    <row r="22" spans="1:20" s="59" customFormat="1" ht="35.25" customHeight="1">
      <c r="A22" s="43">
        <v>18</v>
      </c>
      <c r="B22" s="151" t="s">
        <v>951</v>
      </c>
      <c r="C22" s="35" t="s">
        <v>2707</v>
      </c>
      <c r="D22" s="151" t="s">
        <v>2248</v>
      </c>
      <c r="E22" s="35">
        <v>10</v>
      </c>
      <c r="F22" s="157" t="s">
        <v>3160</v>
      </c>
      <c r="G22" s="35">
        <v>27</v>
      </c>
      <c r="H22" s="46"/>
      <c r="I22" s="35">
        <v>10</v>
      </c>
      <c r="J22" s="46"/>
      <c r="K22" s="35">
        <v>0.46</v>
      </c>
      <c r="L22" s="46"/>
      <c r="M22" s="35">
        <v>26</v>
      </c>
      <c r="N22" s="164">
        <f t="shared" si="0"/>
        <v>10</v>
      </c>
      <c r="O22" s="164">
        <f t="shared" si="1"/>
        <v>46.530927835051543</v>
      </c>
      <c r="P22" s="164">
        <f t="shared" si="2"/>
        <v>82.530927835051543</v>
      </c>
      <c r="Q22" s="135"/>
      <c r="R22" s="164">
        <v>82.530927835051543</v>
      </c>
      <c r="S22" s="46">
        <v>17</v>
      </c>
      <c r="T22" s="46" t="s">
        <v>3251</v>
      </c>
    </row>
    <row r="23" spans="1:20" s="59" customFormat="1" ht="35.25" customHeight="1">
      <c r="A23" s="43">
        <v>19</v>
      </c>
      <c r="B23" s="151" t="s">
        <v>3227</v>
      </c>
      <c r="C23" s="35" t="s">
        <v>2743</v>
      </c>
      <c r="D23" s="151" t="s">
        <v>1224</v>
      </c>
      <c r="E23" s="35">
        <v>9</v>
      </c>
      <c r="F23" s="157" t="s">
        <v>1231</v>
      </c>
      <c r="G23" s="35">
        <v>21.5</v>
      </c>
      <c r="H23" s="46"/>
      <c r="I23" s="35">
        <v>9.5</v>
      </c>
      <c r="J23" s="46"/>
      <c r="K23" s="35">
        <v>0.32</v>
      </c>
      <c r="L23" s="46"/>
      <c r="M23" s="35">
        <v>22.8</v>
      </c>
      <c r="N23" s="164">
        <f t="shared" si="0"/>
        <v>9.5</v>
      </c>
      <c r="O23" s="164">
        <f t="shared" si="1"/>
        <v>50.211340206185561</v>
      </c>
      <c r="P23" s="164">
        <f t="shared" si="2"/>
        <v>82.511340206185565</v>
      </c>
      <c r="Q23" s="135"/>
      <c r="R23" s="164">
        <v>82.511340206185565</v>
      </c>
      <c r="S23" s="46">
        <v>17</v>
      </c>
      <c r="T23" s="46" t="s">
        <v>3251</v>
      </c>
    </row>
    <row r="24" spans="1:20" s="59" customFormat="1" ht="35.25" customHeight="1">
      <c r="A24" s="43">
        <v>20</v>
      </c>
      <c r="B24" s="151" t="s">
        <v>732</v>
      </c>
      <c r="C24" s="35" t="s">
        <v>2691</v>
      </c>
      <c r="D24" s="151" t="s">
        <v>687</v>
      </c>
      <c r="E24" s="35">
        <v>10</v>
      </c>
      <c r="F24" s="157" t="s">
        <v>689</v>
      </c>
      <c r="G24" s="35">
        <v>24.5</v>
      </c>
      <c r="H24" s="46"/>
      <c r="I24" s="35">
        <v>10</v>
      </c>
      <c r="J24" s="46"/>
      <c r="K24" s="35">
        <v>0.5</v>
      </c>
      <c r="L24" s="46"/>
      <c r="M24" s="35">
        <v>26.4</v>
      </c>
      <c r="N24" s="164">
        <f t="shared" si="0"/>
        <v>10</v>
      </c>
      <c r="O24" s="164">
        <f t="shared" si="1"/>
        <v>45.479381443298969</v>
      </c>
      <c r="P24" s="164">
        <f t="shared" si="2"/>
        <v>81.879381443298968</v>
      </c>
      <c r="Q24" s="135"/>
      <c r="R24" s="164">
        <v>81.879381443298968</v>
      </c>
      <c r="S24" s="46">
        <v>18</v>
      </c>
      <c r="T24" s="46" t="s">
        <v>3251</v>
      </c>
    </row>
    <row r="25" spans="1:20" s="59" customFormat="1" ht="35.25" customHeight="1">
      <c r="A25" s="43">
        <v>21</v>
      </c>
      <c r="B25" s="151" t="s">
        <v>3229</v>
      </c>
      <c r="C25" s="35" t="s">
        <v>2745</v>
      </c>
      <c r="D25" s="151" t="s">
        <v>1224</v>
      </c>
      <c r="E25" s="35">
        <v>11</v>
      </c>
      <c r="F25" s="157" t="s">
        <v>1231</v>
      </c>
      <c r="G25" s="35">
        <v>21</v>
      </c>
      <c r="H25" s="46"/>
      <c r="I25" s="35">
        <v>9.3000000000000007</v>
      </c>
      <c r="J25" s="46"/>
      <c r="K25" s="35">
        <v>0.34</v>
      </c>
      <c r="L25" s="46"/>
      <c r="M25" s="35">
        <v>22</v>
      </c>
      <c r="N25" s="164">
        <f t="shared" si="0"/>
        <v>9.3000000000000007</v>
      </c>
      <c r="O25" s="164">
        <f t="shared" si="1"/>
        <v>49.685567010309271</v>
      </c>
      <c r="P25" s="164">
        <f t="shared" si="2"/>
        <v>80.985567010309268</v>
      </c>
      <c r="Q25" s="135"/>
      <c r="R25" s="164">
        <v>80.985567010309268</v>
      </c>
      <c r="S25" s="46">
        <v>19</v>
      </c>
      <c r="T25" s="46" t="s">
        <v>3251</v>
      </c>
    </row>
    <row r="26" spans="1:20" s="59" customFormat="1" ht="35.25" customHeight="1">
      <c r="A26" s="43">
        <v>22</v>
      </c>
      <c r="B26" s="151" t="s">
        <v>764</v>
      </c>
      <c r="C26" s="35" t="s">
        <v>2693</v>
      </c>
      <c r="D26" s="151" t="s">
        <v>747</v>
      </c>
      <c r="E26" s="35">
        <v>10</v>
      </c>
      <c r="F26" s="157" t="s">
        <v>756</v>
      </c>
      <c r="G26" s="35">
        <v>36</v>
      </c>
      <c r="H26" s="46"/>
      <c r="I26" s="35">
        <v>10</v>
      </c>
      <c r="J26" s="46"/>
      <c r="K26" s="35">
        <v>1.02</v>
      </c>
      <c r="L26" s="46"/>
      <c r="M26" s="35">
        <v>39</v>
      </c>
      <c r="N26" s="164">
        <f t="shared" si="0"/>
        <v>10</v>
      </c>
      <c r="O26" s="164">
        <f t="shared" si="1"/>
        <v>31.809278350515463</v>
      </c>
      <c r="P26" s="164">
        <f t="shared" si="2"/>
        <v>80.809278350515456</v>
      </c>
      <c r="Q26" s="135"/>
      <c r="R26" s="164">
        <v>80.809278350515456</v>
      </c>
      <c r="S26" s="46">
        <v>20</v>
      </c>
      <c r="T26" s="46" t="s">
        <v>3251</v>
      </c>
    </row>
    <row r="27" spans="1:20" s="59" customFormat="1" ht="35.25" customHeight="1">
      <c r="A27" s="43">
        <v>23</v>
      </c>
      <c r="B27" s="151" t="s">
        <v>949</v>
      </c>
      <c r="C27" s="35" t="s">
        <v>2705</v>
      </c>
      <c r="D27" s="151" t="s">
        <v>2248</v>
      </c>
      <c r="E27" s="35">
        <v>10</v>
      </c>
      <c r="F27" s="157" t="s">
        <v>3160</v>
      </c>
      <c r="G27" s="35">
        <v>23.5</v>
      </c>
      <c r="H27" s="46"/>
      <c r="I27" s="35">
        <v>9</v>
      </c>
      <c r="J27" s="46"/>
      <c r="K27" s="35">
        <v>0.49</v>
      </c>
      <c r="L27" s="46"/>
      <c r="M27" s="35">
        <v>25.4</v>
      </c>
      <c r="N27" s="164">
        <f t="shared" si="0"/>
        <v>9</v>
      </c>
      <c r="O27" s="164">
        <f t="shared" si="1"/>
        <v>45.742268041237111</v>
      </c>
      <c r="P27" s="164">
        <f t="shared" si="2"/>
        <v>80.142268041237116</v>
      </c>
      <c r="Q27" s="135"/>
      <c r="R27" s="164">
        <v>80.142268041237116</v>
      </c>
      <c r="S27" s="46">
        <v>21</v>
      </c>
      <c r="T27" s="46" t="s">
        <v>3251</v>
      </c>
    </row>
    <row r="28" spans="1:20" s="59" customFormat="1" ht="35.25" customHeight="1">
      <c r="A28" s="43">
        <v>24</v>
      </c>
      <c r="B28" s="151" t="s">
        <v>332</v>
      </c>
      <c r="C28" s="35" t="s">
        <v>2664</v>
      </c>
      <c r="D28" s="151" t="s">
        <v>3151</v>
      </c>
      <c r="E28" s="35">
        <v>10</v>
      </c>
      <c r="F28" s="157" t="s">
        <v>310</v>
      </c>
      <c r="G28" s="35">
        <v>20</v>
      </c>
      <c r="H28" s="46"/>
      <c r="I28" s="35">
        <v>8</v>
      </c>
      <c r="J28" s="46"/>
      <c r="K28" s="35">
        <v>0.35</v>
      </c>
      <c r="L28" s="46"/>
      <c r="M28" s="35">
        <v>21.7</v>
      </c>
      <c r="N28" s="164">
        <f t="shared" si="0"/>
        <v>8</v>
      </c>
      <c r="O28" s="164">
        <f t="shared" si="1"/>
        <v>49.422680412371129</v>
      </c>
      <c r="P28" s="164">
        <f t="shared" si="2"/>
        <v>79.122680412371125</v>
      </c>
      <c r="Q28" s="135"/>
      <c r="R28" s="164">
        <v>79.122680412371125</v>
      </c>
      <c r="S28" s="46">
        <v>22</v>
      </c>
      <c r="T28" s="46" t="s">
        <v>3251</v>
      </c>
    </row>
    <row r="29" spans="1:20" s="59" customFormat="1" ht="35.25" customHeight="1">
      <c r="A29" s="43">
        <v>25</v>
      </c>
      <c r="B29" s="151" t="s">
        <v>1218</v>
      </c>
      <c r="C29" s="35" t="s">
        <v>2737</v>
      </c>
      <c r="D29" s="151" t="s">
        <v>1201</v>
      </c>
      <c r="E29" s="35">
        <v>11</v>
      </c>
      <c r="F29" s="157" t="s">
        <v>1216</v>
      </c>
      <c r="G29" s="35">
        <v>22.5</v>
      </c>
      <c r="H29" s="46"/>
      <c r="I29" s="35">
        <v>10</v>
      </c>
      <c r="J29" s="46"/>
      <c r="K29" s="35">
        <v>0.51</v>
      </c>
      <c r="L29" s="46"/>
      <c r="M29" s="35">
        <v>23.3</v>
      </c>
      <c r="N29" s="164">
        <f t="shared" si="0"/>
        <v>10</v>
      </c>
      <c r="O29" s="164">
        <f t="shared" si="1"/>
        <v>45.21649484536082</v>
      </c>
      <c r="P29" s="164">
        <f t="shared" si="2"/>
        <v>78.516494845360825</v>
      </c>
      <c r="Q29" s="135"/>
      <c r="R29" s="164">
        <v>78.516494845360825</v>
      </c>
      <c r="S29" s="46">
        <v>23</v>
      </c>
      <c r="T29" s="46" t="s">
        <v>3251</v>
      </c>
    </row>
    <row r="30" spans="1:20" s="59" customFormat="1" ht="35.25" customHeight="1">
      <c r="A30" s="43">
        <v>26</v>
      </c>
      <c r="B30" s="151" t="s">
        <v>1219</v>
      </c>
      <c r="C30" s="35" t="s">
        <v>2738</v>
      </c>
      <c r="D30" s="151" t="s">
        <v>1201</v>
      </c>
      <c r="E30" s="35">
        <v>11</v>
      </c>
      <c r="F30" s="157" t="s">
        <v>1216</v>
      </c>
      <c r="G30" s="35">
        <v>25</v>
      </c>
      <c r="H30" s="46"/>
      <c r="I30" s="35">
        <v>7</v>
      </c>
      <c r="J30" s="46"/>
      <c r="K30" s="35">
        <v>0.56000000000000005</v>
      </c>
      <c r="L30" s="46"/>
      <c r="M30" s="35">
        <v>27</v>
      </c>
      <c r="N30" s="164">
        <f t="shared" si="0"/>
        <v>7</v>
      </c>
      <c r="O30" s="164">
        <f t="shared" si="1"/>
        <v>43.902061855670098</v>
      </c>
      <c r="P30" s="164">
        <f t="shared" si="2"/>
        <v>77.902061855670098</v>
      </c>
      <c r="Q30" s="135"/>
      <c r="R30" s="164">
        <v>77.902061855670098</v>
      </c>
      <c r="S30" s="46">
        <v>24</v>
      </c>
      <c r="T30" s="46" t="s">
        <v>3251</v>
      </c>
    </row>
    <row r="31" spans="1:20" s="59" customFormat="1" ht="35.25" customHeight="1">
      <c r="A31" s="43">
        <v>27</v>
      </c>
      <c r="B31" s="151" t="s">
        <v>847</v>
      </c>
      <c r="C31" s="35" t="s">
        <v>2704</v>
      </c>
      <c r="D31" s="151" t="s">
        <v>812</v>
      </c>
      <c r="E31" s="35">
        <v>11</v>
      </c>
      <c r="F31" s="157" t="s">
        <v>827</v>
      </c>
      <c r="G31" s="35">
        <v>17.5</v>
      </c>
      <c r="H31" s="46"/>
      <c r="I31" s="35">
        <v>8</v>
      </c>
      <c r="J31" s="46"/>
      <c r="K31" s="35">
        <v>0.31</v>
      </c>
      <c r="L31" s="46"/>
      <c r="M31" s="35">
        <v>19.399999999999999</v>
      </c>
      <c r="N31" s="164">
        <f t="shared" si="0"/>
        <v>8</v>
      </c>
      <c r="O31" s="164">
        <f t="shared" si="1"/>
        <v>50.47422680412371</v>
      </c>
      <c r="P31" s="164">
        <f t="shared" si="2"/>
        <v>77.874226804123708</v>
      </c>
      <c r="Q31" s="135"/>
      <c r="R31" s="164">
        <v>77.874226804123708</v>
      </c>
      <c r="S31" s="46">
        <v>24</v>
      </c>
      <c r="T31" s="46" t="s">
        <v>3251</v>
      </c>
    </row>
    <row r="32" spans="1:20" s="59" customFormat="1" ht="35.25" customHeight="1">
      <c r="A32" s="43">
        <v>28</v>
      </c>
      <c r="B32" s="151" t="s">
        <v>3230</v>
      </c>
      <c r="C32" s="35" t="s">
        <v>2688</v>
      </c>
      <c r="D32" s="151" t="s">
        <v>678</v>
      </c>
      <c r="E32" s="35">
        <v>9</v>
      </c>
      <c r="F32" s="157" t="s">
        <v>683</v>
      </c>
      <c r="G32" s="35">
        <v>20</v>
      </c>
      <c r="H32" s="46"/>
      <c r="I32" s="35">
        <v>7</v>
      </c>
      <c r="J32" s="46"/>
      <c r="K32" s="35">
        <v>0.42</v>
      </c>
      <c r="L32" s="46"/>
      <c r="M32" s="35">
        <v>21.7</v>
      </c>
      <c r="N32" s="164">
        <f t="shared" si="0"/>
        <v>7</v>
      </c>
      <c r="O32" s="164">
        <f t="shared" si="1"/>
        <v>47.582474226804123</v>
      </c>
      <c r="P32" s="164">
        <f t="shared" si="2"/>
        <v>76.282474226804126</v>
      </c>
      <c r="Q32" s="135"/>
      <c r="R32" s="164">
        <v>76.282474226804126</v>
      </c>
      <c r="S32" s="46">
        <v>25</v>
      </c>
      <c r="T32" s="46" t="s">
        <v>3251</v>
      </c>
    </row>
    <row r="33" spans="1:20" s="59" customFormat="1" ht="35.25" customHeight="1">
      <c r="A33" s="43">
        <v>29</v>
      </c>
      <c r="B33" s="151" t="s">
        <v>1215</v>
      </c>
      <c r="C33" s="35" t="s">
        <v>2736</v>
      </c>
      <c r="D33" s="151" t="s">
        <v>1201</v>
      </c>
      <c r="E33" s="35">
        <v>9</v>
      </c>
      <c r="F33" s="157" t="s">
        <v>1216</v>
      </c>
      <c r="G33" s="35">
        <v>32</v>
      </c>
      <c r="H33" s="46"/>
      <c r="I33" s="35">
        <v>9</v>
      </c>
      <c r="J33" s="46"/>
      <c r="K33" s="35">
        <v>1.01</v>
      </c>
      <c r="L33" s="46"/>
      <c r="M33" s="35">
        <v>35</v>
      </c>
      <c r="N33" s="164">
        <f t="shared" si="0"/>
        <v>9</v>
      </c>
      <c r="O33" s="164">
        <f t="shared" si="1"/>
        <v>32.072164948453604</v>
      </c>
      <c r="P33" s="164">
        <f t="shared" si="2"/>
        <v>76.072164948453604</v>
      </c>
      <c r="Q33" s="135"/>
      <c r="R33" s="164">
        <v>76.072164948453604</v>
      </c>
      <c r="S33" s="46">
        <v>26</v>
      </c>
      <c r="T33" s="46" t="s">
        <v>3251</v>
      </c>
    </row>
    <row r="34" spans="1:20" s="59" customFormat="1" ht="35.25" customHeight="1">
      <c r="A34" s="43">
        <v>30</v>
      </c>
      <c r="B34" s="151" t="s">
        <v>421</v>
      </c>
      <c r="C34" s="35" t="s">
        <v>2675</v>
      </c>
      <c r="D34" s="151" t="s">
        <v>408</v>
      </c>
      <c r="E34" s="35">
        <v>10</v>
      </c>
      <c r="F34" s="157" t="s">
        <v>412</v>
      </c>
      <c r="G34" s="35">
        <v>20.5</v>
      </c>
      <c r="H34" s="46"/>
      <c r="I34" s="35">
        <v>7.7</v>
      </c>
      <c r="J34" s="46"/>
      <c r="K34" s="35">
        <v>0.42</v>
      </c>
      <c r="L34" s="46"/>
      <c r="M34" s="35">
        <v>20.7</v>
      </c>
      <c r="N34" s="164">
        <f t="shared" si="0"/>
        <v>7.7</v>
      </c>
      <c r="O34" s="164">
        <f t="shared" si="1"/>
        <v>47.582474226804123</v>
      </c>
      <c r="P34" s="164">
        <f t="shared" si="2"/>
        <v>75.982474226804129</v>
      </c>
      <c r="Q34" s="135"/>
      <c r="R34" s="164">
        <v>75.982474226804129</v>
      </c>
      <c r="S34" s="46">
        <v>27</v>
      </c>
      <c r="T34" s="46" t="s">
        <v>3251</v>
      </c>
    </row>
    <row r="35" spans="1:20" s="59" customFormat="1" ht="35.25" customHeight="1">
      <c r="A35" s="43">
        <v>31</v>
      </c>
      <c r="B35" s="151" t="s">
        <v>377</v>
      </c>
      <c r="C35" s="35" t="s">
        <v>2668</v>
      </c>
      <c r="D35" s="151" t="s">
        <v>336</v>
      </c>
      <c r="E35" s="35">
        <v>11</v>
      </c>
      <c r="F35" s="157" t="s">
        <v>337</v>
      </c>
      <c r="G35" s="35">
        <v>31</v>
      </c>
      <c r="H35" s="46"/>
      <c r="I35" s="35">
        <v>10</v>
      </c>
      <c r="J35" s="46"/>
      <c r="K35" s="35">
        <v>1.02</v>
      </c>
      <c r="L35" s="46"/>
      <c r="M35" s="35">
        <v>33.5</v>
      </c>
      <c r="N35" s="164">
        <f t="shared" si="0"/>
        <v>10</v>
      </c>
      <c r="O35" s="164">
        <f t="shared" si="1"/>
        <v>31.809278350515463</v>
      </c>
      <c r="P35" s="164">
        <f t="shared" si="2"/>
        <v>75.309278350515456</v>
      </c>
      <c r="Q35" s="135"/>
      <c r="R35" s="164">
        <v>75.309278350515456</v>
      </c>
      <c r="S35" s="46">
        <v>28</v>
      </c>
      <c r="T35" s="46" t="s">
        <v>3251</v>
      </c>
    </row>
    <row r="36" spans="1:20" s="59" customFormat="1" ht="35.25" customHeight="1">
      <c r="A36" s="43">
        <v>32</v>
      </c>
      <c r="B36" s="151" t="s">
        <v>958</v>
      </c>
      <c r="C36" s="35" t="s">
        <v>2709</v>
      </c>
      <c r="D36" s="151" t="s">
        <v>849</v>
      </c>
      <c r="E36" s="35">
        <v>11</v>
      </c>
      <c r="F36" s="140" t="s">
        <v>2448</v>
      </c>
      <c r="G36" s="35">
        <v>19.5</v>
      </c>
      <c r="H36" s="46"/>
      <c r="I36" s="35">
        <v>8</v>
      </c>
      <c r="J36" s="46"/>
      <c r="K36" s="35">
        <v>0.5</v>
      </c>
      <c r="L36" s="46"/>
      <c r="M36" s="35">
        <v>21.1</v>
      </c>
      <c r="N36" s="164">
        <f t="shared" si="0"/>
        <v>8</v>
      </c>
      <c r="O36" s="164">
        <f t="shared" si="1"/>
        <v>45.479381443298969</v>
      </c>
      <c r="P36" s="164">
        <f t="shared" si="2"/>
        <v>74.579381443298971</v>
      </c>
      <c r="Q36" s="135"/>
      <c r="R36" s="164">
        <v>74.579381443298971</v>
      </c>
      <c r="S36" s="46">
        <v>29</v>
      </c>
      <c r="T36" s="46" t="s">
        <v>3252</v>
      </c>
    </row>
    <row r="37" spans="1:20" s="59" customFormat="1" ht="35.25" customHeight="1">
      <c r="A37" s="43">
        <v>33</v>
      </c>
      <c r="B37" s="151" t="s">
        <v>1009</v>
      </c>
      <c r="C37" s="35" t="s">
        <v>2711</v>
      </c>
      <c r="D37" s="151" t="s">
        <v>977</v>
      </c>
      <c r="E37" s="35">
        <v>9</v>
      </c>
      <c r="F37" s="157" t="s">
        <v>989</v>
      </c>
      <c r="G37" s="35">
        <v>20</v>
      </c>
      <c r="H37" s="46"/>
      <c r="I37" s="35">
        <v>9.4</v>
      </c>
      <c r="J37" s="46"/>
      <c r="K37" s="35">
        <v>0.55000000000000004</v>
      </c>
      <c r="L37" s="46"/>
      <c r="M37" s="35">
        <v>21</v>
      </c>
      <c r="N37" s="164">
        <f t="shared" ref="N37:N68" si="3">IF(I37&lt;&gt;"",IF(I37=0,0,(10*I37)/MAX(I$5:I$157)),"0")</f>
        <v>9.4</v>
      </c>
      <c r="O37" s="164">
        <f t="shared" ref="O37:O68" si="4">IF(K37&lt;&gt;51,IF(K37=0,"0",51/(MAX(K$5:K$161)-SMALL(K$5:K$161,COUNTIF(K$5:K$161,"&lt;=0")+1))*(MAX(K$5:K$161)-K37)),51)</f>
        <v>44.164948453608247</v>
      </c>
      <c r="P37" s="164">
        <f t="shared" ref="P37:P68" si="5">M37+N37+O37</f>
        <v>74.564948453608253</v>
      </c>
      <c r="Q37" s="135"/>
      <c r="R37" s="164">
        <v>74.564948453608253</v>
      </c>
      <c r="S37" s="46">
        <v>29</v>
      </c>
      <c r="T37" s="46" t="s">
        <v>3252</v>
      </c>
    </row>
    <row r="38" spans="1:20" s="59" customFormat="1" ht="35.25" customHeight="1">
      <c r="A38" s="43">
        <v>34</v>
      </c>
      <c r="B38" s="151" t="s">
        <v>419</v>
      </c>
      <c r="C38" s="35" t="s">
        <v>2808</v>
      </c>
      <c r="D38" s="151" t="s">
        <v>408</v>
      </c>
      <c r="E38" s="35">
        <v>9</v>
      </c>
      <c r="F38" s="157" t="s">
        <v>412</v>
      </c>
      <c r="G38" s="35">
        <v>18.5</v>
      </c>
      <c r="H38" s="46"/>
      <c r="I38" s="35">
        <v>6.8</v>
      </c>
      <c r="J38" s="46"/>
      <c r="K38" s="35">
        <v>0.44</v>
      </c>
      <c r="L38" s="46"/>
      <c r="M38" s="35">
        <v>20.399999999999999</v>
      </c>
      <c r="N38" s="164">
        <f t="shared" si="3"/>
        <v>6.8</v>
      </c>
      <c r="O38" s="164">
        <f t="shared" si="4"/>
        <v>47.056701030927833</v>
      </c>
      <c r="P38" s="164">
        <f t="shared" si="5"/>
        <v>74.256701030927829</v>
      </c>
      <c r="Q38" s="135"/>
      <c r="R38" s="164">
        <v>74.256701030927829</v>
      </c>
      <c r="S38" s="46">
        <v>30</v>
      </c>
      <c r="T38" s="46" t="s">
        <v>3252</v>
      </c>
    </row>
    <row r="39" spans="1:20" s="59" customFormat="1" ht="35.25" customHeight="1">
      <c r="A39" s="43">
        <v>35</v>
      </c>
      <c r="B39" s="151" t="s">
        <v>65</v>
      </c>
      <c r="C39" s="35" t="s">
        <v>2635</v>
      </c>
      <c r="D39" s="151" t="s">
        <v>73</v>
      </c>
      <c r="E39" s="35">
        <v>10</v>
      </c>
      <c r="F39" s="157" t="s">
        <v>37</v>
      </c>
      <c r="G39" s="35">
        <v>32</v>
      </c>
      <c r="H39" s="46"/>
      <c r="I39" s="35">
        <v>9.9</v>
      </c>
      <c r="J39" s="46"/>
      <c r="K39" s="35">
        <v>1.1299999999999999</v>
      </c>
      <c r="L39" s="46"/>
      <c r="M39" s="35">
        <v>35</v>
      </c>
      <c r="N39" s="164">
        <f t="shared" si="3"/>
        <v>9.9</v>
      </c>
      <c r="O39" s="164">
        <f t="shared" si="4"/>
        <v>28.917525773195877</v>
      </c>
      <c r="P39" s="164">
        <f t="shared" si="5"/>
        <v>73.817525773195882</v>
      </c>
      <c r="Q39" s="135"/>
      <c r="R39" s="164">
        <v>73.817525773195882</v>
      </c>
      <c r="S39" s="46">
        <v>31</v>
      </c>
      <c r="T39" s="46" t="s">
        <v>3252</v>
      </c>
    </row>
    <row r="40" spans="1:20" s="59" customFormat="1" ht="35.25" customHeight="1">
      <c r="A40" s="43">
        <v>36</v>
      </c>
      <c r="B40" s="151" t="s">
        <v>2805</v>
      </c>
      <c r="C40" s="35" t="s">
        <v>2806</v>
      </c>
      <c r="D40" s="151" t="s">
        <v>3013</v>
      </c>
      <c r="E40" s="35">
        <v>9</v>
      </c>
      <c r="F40" s="157" t="s">
        <v>989</v>
      </c>
      <c r="G40" s="35">
        <v>19</v>
      </c>
      <c r="H40" s="46"/>
      <c r="I40" s="35">
        <v>9.5</v>
      </c>
      <c r="J40" s="46"/>
      <c r="K40" s="35">
        <v>0.59</v>
      </c>
      <c r="L40" s="46"/>
      <c r="M40" s="35">
        <v>21</v>
      </c>
      <c r="N40" s="164">
        <f t="shared" si="3"/>
        <v>9.5</v>
      </c>
      <c r="O40" s="164">
        <f t="shared" si="4"/>
        <v>43.113402061855673</v>
      </c>
      <c r="P40" s="164">
        <f t="shared" si="5"/>
        <v>73.61340206185568</v>
      </c>
      <c r="Q40" s="135"/>
      <c r="R40" s="164">
        <v>73.61340206185568</v>
      </c>
      <c r="S40" s="46">
        <v>32</v>
      </c>
      <c r="T40" s="46" t="s">
        <v>3252</v>
      </c>
    </row>
    <row r="41" spans="1:20" s="59" customFormat="1" ht="35.25" customHeight="1">
      <c r="A41" s="43">
        <v>37</v>
      </c>
      <c r="B41" s="151" t="s">
        <v>1008</v>
      </c>
      <c r="C41" s="35" t="s">
        <v>2710</v>
      </c>
      <c r="D41" s="151" t="s">
        <v>977</v>
      </c>
      <c r="E41" s="35">
        <v>9</v>
      </c>
      <c r="F41" s="157" t="s">
        <v>989</v>
      </c>
      <c r="G41" s="35">
        <v>20</v>
      </c>
      <c r="H41" s="46"/>
      <c r="I41" s="35">
        <v>9.1999999999999993</v>
      </c>
      <c r="J41" s="46"/>
      <c r="K41" s="35">
        <v>0.59</v>
      </c>
      <c r="L41" s="46"/>
      <c r="M41" s="35">
        <v>21</v>
      </c>
      <c r="N41" s="164">
        <f t="shared" si="3"/>
        <v>9.1999999999999993</v>
      </c>
      <c r="O41" s="164">
        <f t="shared" si="4"/>
        <v>43.113402061855673</v>
      </c>
      <c r="P41" s="164">
        <f t="shared" si="5"/>
        <v>73.313402061855669</v>
      </c>
      <c r="Q41" s="135"/>
      <c r="R41" s="164">
        <v>73.313402061855669</v>
      </c>
      <c r="S41" s="46">
        <v>33</v>
      </c>
      <c r="T41" s="46" t="s">
        <v>3252</v>
      </c>
    </row>
    <row r="42" spans="1:20" s="59" customFormat="1" ht="35.25" customHeight="1">
      <c r="A42" s="43">
        <v>38</v>
      </c>
      <c r="B42" s="151" t="s">
        <v>403</v>
      </c>
      <c r="C42" s="35" t="s">
        <v>2673</v>
      </c>
      <c r="D42" s="151" t="s">
        <v>3152</v>
      </c>
      <c r="E42" s="35">
        <v>9</v>
      </c>
      <c r="F42" s="157" t="s">
        <v>384</v>
      </c>
      <c r="G42" s="35">
        <v>32</v>
      </c>
      <c r="H42" s="46"/>
      <c r="I42" s="35">
        <v>9.1</v>
      </c>
      <c r="J42" s="46"/>
      <c r="K42" s="35">
        <v>1.1499999999999999</v>
      </c>
      <c r="L42" s="46"/>
      <c r="M42" s="35">
        <v>35</v>
      </c>
      <c r="N42" s="164">
        <f t="shared" si="3"/>
        <v>9.1</v>
      </c>
      <c r="O42" s="164">
        <f t="shared" si="4"/>
        <v>28.39175257731959</v>
      </c>
      <c r="P42" s="164">
        <f t="shared" si="5"/>
        <v>72.491752577319588</v>
      </c>
      <c r="Q42" s="135"/>
      <c r="R42" s="164">
        <v>72.491752577319588</v>
      </c>
      <c r="S42" s="46">
        <v>34</v>
      </c>
      <c r="T42" s="46" t="s">
        <v>3252</v>
      </c>
    </row>
    <row r="43" spans="1:20" s="59" customFormat="1" ht="35.25" customHeight="1">
      <c r="A43" s="43">
        <v>39</v>
      </c>
      <c r="B43" s="151" t="s">
        <v>1077</v>
      </c>
      <c r="C43" s="35" t="s">
        <v>2731</v>
      </c>
      <c r="D43" s="151" t="s">
        <v>3156</v>
      </c>
      <c r="E43" s="35">
        <v>10</v>
      </c>
      <c r="F43" s="157" t="s">
        <v>1069</v>
      </c>
      <c r="G43" s="35">
        <v>31</v>
      </c>
      <c r="H43" s="46"/>
      <c r="I43" s="35">
        <v>9.5</v>
      </c>
      <c r="J43" s="46"/>
      <c r="K43" s="35">
        <v>1.1200000000000001</v>
      </c>
      <c r="L43" s="46"/>
      <c r="M43" s="35">
        <v>33</v>
      </c>
      <c r="N43" s="164">
        <f t="shared" si="3"/>
        <v>9.5</v>
      </c>
      <c r="O43" s="164">
        <f t="shared" si="4"/>
        <v>29.180412371134015</v>
      </c>
      <c r="P43" s="164">
        <f t="shared" si="5"/>
        <v>71.680412371134011</v>
      </c>
      <c r="Q43" s="135"/>
      <c r="R43" s="164">
        <v>71.680412371134011</v>
      </c>
      <c r="S43" s="46">
        <v>35</v>
      </c>
      <c r="T43" s="46" t="s">
        <v>3252</v>
      </c>
    </row>
    <row r="44" spans="1:20" s="59" customFormat="1" ht="35.25" customHeight="1">
      <c r="A44" s="43">
        <v>40</v>
      </c>
      <c r="B44" s="151" t="s">
        <v>957</v>
      </c>
      <c r="C44" s="35" t="s">
        <v>2708</v>
      </c>
      <c r="D44" s="151" t="s">
        <v>849</v>
      </c>
      <c r="E44" s="35">
        <v>11</v>
      </c>
      <c r="F44" s="140" t="s">
        <v>2448</v>
      </c>
      <c r="G44" s="35">
        <v>16.5</v>
      </c>
      <c r="H44" s="46"/>
      <c r="I44" s="35">
        <v>7</v>
      </c>
      <c r="J44" s="46"/>
      <c r="K44" s="35">
        <v>0.5</v>
      </c>
      <c r="L44" s="46"/>
      <c r="M44" s="35">
        <v>18</v>
      </c>
      <c r="N44" s="164">
        <f t="shared" si="3"/>
        <v>7</v>
      </c>
      <c r="O44" s="164">
        <f t="shared" si="4"/>
        <v>45.479381443298969</v>
      </c>
      <c r="P44" s="164">
        <f t="shared" si="5"/>
        <v>70.479381443298962</v>
      </c>
      <c r="Q44" s="135"/>
      <c r="R44" s="164">
        <v>70.479381443298962</v>
      </c>
      <c r="S44" s="46">
        <v>36</v>
      </c>
      <c r="T44" s="46" t="s">
        <v>3252</v>
      </c>
    </row>
    <row r="45" spans="1:20" s="59" customFormat="1" ht="35.25" customHeight="1">
      <c r="A45" s="43">
        <v>41</v>
      </c>
      <c r="B45" s="151" t="s">
        <v>2785</v>
      </c>
      <c r="C45" s="35" t="s">
        <v>2786</v>
      </c>
      <c r="D45" s="151" t="s">
        <v>1839</v>
      </c>
      <c r="E45" s="35">
        <v>9</v>
      </c>
      <c r="F45" s="181" t="s">
        <v>1840</v>
      </c>
      <c r="G45" s="35">
        <v>16</v>
      </c>
      <c r="H45" s="46"/>
      <c r="I45" s="35">
        <v>8.5</v>
      </c>
      <c r="J45" s="46"/>
      <c r="K45" s="35">
        <v>0.52</v>
      </c>
      <c r="L45" s="46"/>
      <c r="M45" s="35">
        <v>17</v>
      </c>
      <c r="N45" s="164">
        <f t="shared" si="3"/>
        <v>8.5</v>
      </c>
      <c r="O45" s="164">
        <f t="shared" si="4"/>
        <v>44.953608247422679</v>
      </c>
      <c r="P45" s="164">
        <f t="shared" si="5"/>
        <v>70.453608247422679</v>
      </c>
      <c r="Q45" s="135"/>
      <c r="R45" s="164">
        <v>70.453608247422679</v>
      </c>
      <c r="S45" s="46">
        <v>36</v>
      </c>
      <c r="T45" s="46" t="s">
        <v>3252</v>
      </c>
    </row>
    <row r="46" spans="1:20" s="59" customFormat="1" ht="35.25" customHeight="1">
      <c r="A46" s="43">
        <v>42</v>
      </c>
      <c r="B46" s="151" t="s">
        <v>2767</v>
      </c>
      <c r="C46" s="35" t="s">
        <v>2768</v>
      </c>
      <c r="D46" s="151" t="s">
        <v>176</v>
      </c>
      <c r="E46" s="35">
        <v>11</v>
      </c>
      <c r="F46" s="157" t="s">
        <v>182</v>
      </c>
      <c r="G46" s="35">
        <v>32</v>
      </c>
      <c r="H46" s="46"/>
      <c r="I46" s="35">
        <v>4</v>
      </c>
      <c r="J46" s="46"/>
      <c r="K46" s="35">
        <v>1.03</v>
      </c>
      <c r="L46" s="46"/>
      <c r="M46" s="35">
        <v>34.799999999999997</v>
      </c>
      <c r="N46" s="164">
        <f t="shared" si="3"/>
        <v>4</v>
      </c>
      <c r="O46" s="164">
        <f t="shared" si="4"/>
        <v>31.546391752577318</v>
      </c>
      <c r="P46" s="164">
        <f t="shared" si="5"/>
        <v>70.346391752577318</v>
      </c>
      <c r="Q46" s="135"/>
      <c r="R46" s="164">
        <v>70.346391752577318</v>
      </c>
      <c r="S46" s="46">
        <v>37</v>
      </c>
      <c r="T46" s="46" t="s">
        <v>3252</v>
      </c>
    </row>
    <row r="47" spans="1:20" s="59" customFormat="1" ht="35.25" customHeight="1">
      <c r="A47" s="43">
        <v>43</v>
      </c>
      <c r="B47" s="151" t="s">
        <v>32</v>
      </c>
      <c r="C47" s="35" t="s">
        <v>2640</v>
      </c>
      <c r="D47" s="151" t="s">
        <v>88</v>
      </c>
      <c r="E47" s="35">
        <v>9</v>
      </c>
      <c r="F47" s="157" t="s">
        <v>22</v>
      </c>
      <c r="G47" s="35">
        <v>29</v>
      </c>
      <c r="H47" s="46"/>
      <c r="I47" s="35">
        <v>9</v>
      </c>
      <c r="J47" s="46"/>
      <c r="K47" s="35">
        <v>1.0900000000000001</v>
      </c>
      <c r="L47" s="46"/>
      <c r="M47" s="35">
        <v>31</v>
      </c>
      <c r="N47" s="164">
        <f t="shared" si="3"/>
        <v>9</v>
      </c>
      <c r="O47" s="164">
        <f t="shared" si="4"/>
        <v>29.96907216494845</v>
      </c>
      <c r="P47" s="164">
        <f t="shared" si="5"/>
        <v>69.969072164948443</v>
      </c>
      <c r="Q47" s="135"/>
      <c r="R47" s="164">
        <v>69.969072164948443</v>
      </c>
      <c r="S47" s="46">
        <v>38</v>
      </c>
      <c r="T47" s="46" t="s">
        <v>3252</v>
      </c>
    </row>
    <row r="48" spans="1:20" s="59" customFormat="1" ht="35.25" customHeight="1">
      <c r="A48" s="43">
        <v>44</v>
      </c>
      <c r="B48" s="151" t="s">
        <v>376</v>
      </c>
      <c r="C48" s="35" t="s">
        <v>2667</v>
      </c>
      <c r="D48" s="151" t="s">
        <v>336</v>
      </c>
      <c r="E48" s="35">
        <v>10</v>
      </c>
      <c r="F48" s="157" t="s">
        <v>337</v>
      </c>
      <c r="G48" s="35">
        <v>34.5</v>
      </c>
      <c r="H48" s="46"/>
      <c r="I48" s="35">
        <v>10</v>
      </c>
      <c r="J48" s="46"/>
      <c r="K48" s="35">
        <v>1.36</v>
      </c>
      <c r="L48" s="46"/>
      <c r="M48" s="35">
        <v>37</v>
      </c>
      <c r="N48" s="164">
        <f t="shared" si="3"/>
        <v>10</v>
      </c>
      <c r="O48" s="164">
        <f t="shared" si="4"/>
        <v>22.871134020618552</v>
      </c>
      <c r="P48" s="164">
        <f t="shared" si="5"/>
        <v>69.871134020618555</v>
      </c>
      <c r="Q48" s="135"/>
      <c r="R48" s="164">
        <v>69.871134020618555</v>
      </c>
      <c r="S48" s="46">
        <v>39</v>
      </c>
      <c r="T48" s="46" t="s">
        <v>3252</v>
      </c>
    </row>
    <row r="49" spans="1:20" s="59" customFormat="1" ht="35.25" customHeight="1">
      <c r="A49" s="43">
        <v>45</v>
      </c>
      <c r="B49" s="151" t="s">
        <v>779</v>
      </c>
      <c r="C49" s="35" t="s">
        <v>2695</v>
      </c>
      <c r="D49" s="151" t="s">
        <v>769</v>
      </c>
      <c r="E49" s="35">
        <v>11</v>
      </c>
      <c r="F49" s="157" t="s">
        <v>770</v>
      </c>
      <c r="G49" s="35">
        <v>31.5</v>
      </c>
      <c r="H49" s="46"/>
      <c r="I49" s="35">
        <v>9</v>
      </c>
      <c r="J49" s="46"/>
      <c r="K49" s="35">
        <v>1.2</v>
      </c>
      <c r="L49" s="46"/>
      <c r="M49" s="35">
        <v>33.5</v>
      </c>
      <c r="N49" s="164">
        <f t="shared" si="3"/>
        <v>9</v>
      </c>
      <c r="O49" s="164">
        <f t="shared" si="4"/>
        <v>27.077319587628864</v>
      </c>
      <c r="P49" s="164">
        <f t="shared" si="5"/>
        <v>69.577319587628864</v>
      </c>
      <c r="Q49" s="135"/>
      <c r="R49" s="164">
        <v>69.577319587628864</v>
      </c>
      <c r="S49" s="46">
        <v>40</v>
      </c>
      <c r="T49" s="46" t="s">
        <v>3252</v>
      </c>
    </row>
    <row r="50" spans="1:20" s="59" customFormat="1" ht="35.25" customHeight="1">
      <c r="A50" s="43">
        <v>46</v>
      </c>
      <c r="B50" s="151" t="s">
        <v>765</v>
      </c>
      <c r="C50" s="35" t="s">
        <v>2694</v>
      </c>
      <c r="D50" s="151" t="s">
        <v>747</v>
      </c>
      <c r="E50" s="35">
        <v>10</v>
      </c>
      <c r="F50" s="157" t="s">
        <v>756</v>
      </c>
      <c r="G50" s="35">
        <v>35.5</v>
      </c>
      <c r="H50" s="46"/>
      <c r="I50" s="35">
        <v>5</v>
      </c>
      <c r="J50" s="46"/>
      <c r="K50" s="35">
        <v>1.23</v>
      </c>
      <c r="L50" s="46"/>
      <c r="M50" s="35">
        <v>37.9</v>
      </c>
      <c r="N50" s="164">
        <f t="shared" si="3"/>
        <v>5</v>
      </c>
      <c r="O50" s="164">
        <f t="shared" si="4"/>
        <v>26.288659793814432</v>
      </c>
      <c r="P50" s="164">
        <f t="shared" si="5"/>
        <v>69.188659793814423</v>
      </c>
      <c r="Q50" s="135"/>
      <c r="R50" s="164">
        <v>69.188659793814423</v>
      </c>
      <c r="S50" s="46">
        <v>41</v>
      </c>
      <c r="T50" s="46" t="s">
        <v>3252</v>
      </c>
    </row>
    <row r="51" spans="1:20" s="59" customFormat="1" ht="35.25" customHeight="1">
      <c r="A51" s="43">
        <v>47</v>
      </c>
      <c r="B51" s="151" t="s">
        <v>188</v>
      </c>
      <c r="C51" s="35" t="s">
        <v>2651</v>
      </c>
      <c r="D51" s="151" t="s">
        <v>176</v>
      </c>
      <c r="E51" s="35">
        <v>11</v>
      </c>
      <c r="F51" s="157" t="s">
        <v>182</v>
      </c>
      <c r="G51" s="35">
        <v>30.5</v>
      </c>
      <c r="H51" s="46"/>
      <c r="I51" s="35">
        <v>7</v>
      </c>
      <c r="J51" s="46"/>
      <c r="K51" s="35">
        <v>1.1100000000000001</v>
      </c>
      <c r="L51" s="46"/>
      <c r="M51" s="35">
        <v>32.6</v>
      </c>
      <c r="N51" s="164">
        <f t="shared" si="3"/>
        <v>7</v>
      </c>
      <c r="O51" s="164">
        <f t="shared" si="4"/>
        <v>29.44329896907216</v>
      </c>
      <c r="P51" s="164">
        <f t="shared" si="5"/>
        <v>69.043298969072168</v>
      </c>
      <c r="Q51" s="135"/>
      <c r="R51" s="164">
        <v>69.043298969072168</v>
      </c>
      <c r="S51" s="46">
        <v>42</v>
      </c>
      <c r="T51" s="46" t="s">
        <v>3252</v>
      </c>
    </row>
    <row r="52" spans="1:20" s="59" customFormat="1" ht="35.25" customHeight="1">
      <c r="A52" s="43">
        <v>48</v>
      </c>
      <c r="B52" s="151" t="s">
        <v>1326</v>
      </c>
      <c r="C52" s="35" t="s">
        <v>2763</v>
      </c>
      <c r="D52" s="151" t="s">
        <v>3158</v>
      </c>
      <c r="E52" s="35">
        <v>11</v>
      </c>
      <c r="F52" s="157" t="s">
        <v>1315</v>
      </c>
      <c r="G52" s="35">
        <v>26</v>
      </c>
      <c r="H52" s="46"/>
      <c r="I52" s="35">
        <v>10</v>
      </c>
      <c r="J52" s="46"/>
      <c r="K52" s="35">
        <v>1.06</v>
      </c>
      <c r="L52" s="46"/>
      <c r="M52" s="35">
        <v>28</v>
      </c>
      <c r="N52" s="164">
        <f t="shared" si="3"/>
        <v>10</v>
      </c>
      <c r="O52" s="164">
        <f t="shared" si="4"/>
        <v>30.757731958762882</v>
      </c>
      <c r="P52" s="164">
        <f t="shared" si="5"/>
        <v>68.757731958762889</v>
      </c>
      <c r="Q52" s="135"/>
      <c r="R52" s="164">
        <v>68.757731958762889</v>
      </c>
      <c r="S52" s="46">
        <v>43</v>
      </c>
      <c r="T52" s="46" t="s">
        <v>3252</v>
      </c>
    </row>
    <row r="53" spans="1:20" s="59" customFormat="1" ht="35.25" customHeight="1">
      <c r="A53" s="43">
        <v>49</v>
      </c>
      <c r="B53" s="151" t="s">
        <v>1199</v>
      </c>
      <c r="C53" s="35" t="s">
        <v>2735</v>
      </c>
      <c r="D53" s="151" t="s">
        <v>3156</v>
      </c>
      <c r="E53" s="35">
        <v>11</v>
      </c>
      <c r="F53" s="157" t="s">
        <v>1052</v>
      </c>
      <c r="G53" s="35">
        <v>28.5</v>
      </c>
      <c r="H53" s="46"/>
      <c r="I53" s="35">
        <v>9</v>
      </c>
      <c r="J53" s="46"/>
      <c r="K53" s="35">
        <v>1.1299999999999999</v>
      </c>
      <c r="L53" s="46"/>
      <c r="M53" s="35">
        <v>30.8</v>
      </c>
      <c r="N53" s="164">
        <f t="shared" si="3"/>
        <v>9</v>
      </c>
      <c r="O53" s="164">
        <f t="shared" si="4"/>
        <v>28.917525773195877</v>
      </c>
      <c r="P53" s="164">
        <f t="shared" si="5"/>
        <v>68.717525773195874</v>
      </c>
      <c r="Q53" s="135"/>
      <c r="R53" s="164">
        <v>68.717525773195874</v>
      </c>
      <c r="S53" s="46">
        <v>44</v>
      </c>
      <c r="T53" s="46" t="s">
        <v>3252</v>
      </c>
    </row>
    <row r="54" spans="1:20" s="59" customFormat="1" ht="35.25" customHeight="1">
      <c r="A54" s="43">
        <v>50</v>
      </c>
      <c r="B54" s="151" t="s">
        <v>422</v>
      </c>
      <c r="C54" s="35" t="s">
        <v>2676</v>
      </c>
      <c r="D54" s="151" t="s">
        <v>408</v>
      </c>
      <c r="E54" s="35">
        <v>11</v>
      </c>
      <c r="F54" s="157" t="s">
        <v>412</v>
      </c>
      <c r="G54" s="35">
        <v>17</v>
      </c>
      <c r="H54" s="46"/>
      <c r="I54" s="35">
        <v>6.3</v>
      </c>
      <c r="J54" s="46"/>
      <c r="K54" s="35">
        <v>0.57999999999999996</v>
      </c>
      <c r="L54" s="46"/>
      <c r="M54" s="35">
        <v>19</v>
      </c>
      <c r="N54" s="164">
        <f t="shared" si="3"/>
        <v>6.3</v>
      </c>
      <c r="O54" s="164">
        <f t="shared" si="4"/>
        <v>43.376288659793808</v>
      </c>
      <c r="P54" s="164">
        <f t="shared" si="5"/>
        <v>68.676288659793812</v>
      </c>
      <c r="Q54" s="135"/>
      <c r="R54" s="164">
        <v>68.676288659793812</v>
      </c>
      <c r="S54" s="46">
        <v>45</v>
      </c>
      <c r="T54" s="46" t="s">
        <v>3252</v>
      </c>
    </row>
    <row r="55" spans="1:20" s="59" customFormat="1" ht="35.25" customHeight="1">
      <c r="A55" s="43">
        <v>51</v>
      </c>
      <c r="B55" s="151" t="s">
        <v>66</v>
      </c>
      <c r="C55" s="35" t="s">
        <v>2634</v>
      </c>
      <c r="D55" s="151" t="s">
        <v>73</v>
      </c>
      <c r="E55" s="35">
        <v>11</v>
      </c>
      <c r="F55" s="157" t="s">
        <v>37</v>
      </c>
      <c r="G55" s="35">
        <v>33</v>
      </c>
      <c r="H55" s="46"/>
      <c r="I55" s="35">
        <v>9.9</v>
      </c>
      <c r="J55" s="46"/>
      <c r="K55" s="35">
        <v>1.36</v>
      </c>
      <c r="L55" s="46"/>
      <c r="M55" s="35">
        <v>35.799999999999997</v>
      </c>
      <c r="N55" s="164">
        <f t="shared" si="3"/>
        <v>9.9</v>
      </c>
      <c r="O55" s="164">
        <f t="shared" si="4"/>
        <v>22.871134020618552</v>
      </c>
      <c r="P55" s="164">
        <f t="shared" si="5"/>
        <v>68.571134020618544</v>
      </c>
      <c r="Q55" s="135"/>
      <c r="R55" s="164">
        <v>68.571134020618544</v>
      </c>
      <c r="S55" s="46">
        <v>46</v>
      </c>
      <c r="T55" s="46" t="s">
        <v>3252</v>
      </c>
    </row>
    <row r="56" spans="1:20" s="59" customFormat="1" ht="35.25" customHeight="1">
      <c r="A56" s="43">
        <v>52</v>
      </c>
      <c r="B56" s="151" t="s">
        <v>199</v>
      </c>
      <c r="C56" s="35" t="s">
        <v>2652</v>
      </c>
      <c r="D56" s="151" t="s">
        <v>190</v>
      </c>
      <c r="E56" s="35">
        <v>10</v>
      </c>
      <c r="F56" s="157" t="s">
        <v>191</v>
      </c>
      <c r="G56" s="35">
        <v>16</v>
      </c>
      <c r="H56" s="46"/>
      <c r="I56" s="35">
        <v>8.1</v>
      </c>
      <c r="J56" s="46"/>
      <c r="K56" s="35">
        <v>0.59</v>
      </c>
      <c r="L56" s="46"/>
      <c r="M56" s="35">
        <v>17.3</v>
      </c>
      <c r="N56" s="164">
        <f t="shared" si="3"/>
        <v>8.1</v>
      </c>
      <c r="O56" s="164">
        <f t="shared" si="4"/>
        <v>43.113402061855673</v>
      </c>
      <c r="P56" s="164">
        <f t="shared" si="5"/>
        <v>68.513402061855672</v>
      </c>
      <c r="Q56" s="135"/>
      <c r="R56" s="164">
        <v>68.513402061855672</v>
      </c>
      <c r="S56" s="46">
        <v>47</v>
      </c>
      <c r="T56" s="46" t="s">
        <v>3252</v>
      </c>
    </row>
    <row r="57" spans="1:20" s="59" customFormat="1" ht="35.25" customHeight="1">
      <c r="A57" s="43">
        <v>53</v>
      </c>
      <c r="B57" s="151" t="s">
        <v>379</v>
      </c>
      <c r="C57" s="35" t="s">
        <v>2670</v>
      </c>
      <c r="D57" s="151" t="s">
        <v>336</v>
      </c>
      <c r="E57" s="35">
        <v>11</v>
      </c>
      <c r="F57" s="157" t="s">
        <v>337</v>
      </c>
      <c r="G57" s="35">
        <v>30</v>
      </c>
      <c r="H57" s="46"/>
      <c r="I57" s="35">
        <v>10</v>
      </c>
      <c r="J57" s="46"/>
      <c r="K57" s="35">
        <v>1.23</v>
      </c>
      <c r="L57" s="46"/>
      <c r="M57" s="35">
        <v>32</v>
      </c>
      <c r="N57" s="164">
        <f t="shared" si="3"/>
        <v>10</v>
      </c>
      <c r="O57" s="164">
        <f t="shared" si="4"/>
        <v>26.288659793814432</v>
      </c>
      <c r="P57" s="164">
        <f t="shared" si="5"/>
        <v>68.288659793814432</v>
      </c>
      <c r="Q57" s="135"/>
      <c r="R57" s="164">
        <v>68.288659793814432</v>
      </c>
      <c r="S57" s="46">
        <v>48</v>
      </c>
      <c r="T57" s="46" t="s">
        <v>3252</v>
      </c>
    </row>
    <row r="58" spans="1:20" s="59" customFormat="1" ht="35.25" customHeight="1">
      <c r="A58" s="43">
        <v>54</v>
      </c>
      <c r="B58" s="151" t="s">
        <v>1122</v>
      </c>
      <c r="C58" s="35" t="s">
        <v>2734</v>
      </c>
      <c r="D58" s="151" t="s">
        <v>3156</v>
      </c>
      <c r="E58" s="35">
        <v>10</v>
      </c>
      <c r="F58" s="157" t="s">
        <v>1069</v>
      </c>
      <c r="G58" s="35">
        <v>31.5</v>
      </c>
      <c r="H58" s="46"/>
      <c r="I58" s="35">
        <v>9</v>
      </c>
      <c r="J58" s="46"/>
      <c r="K58" s="35">
        <v>1.23</v>
      </c>
      <c r="L58" s="46"/>
      <c r="M58" s="35">
        <v>33</v>
      </c>
      <c r="N58" s="164">
        <f t="shared" si="3"/>
        <v>9</v>
      </c>
      <c r="O58" s="164">
        <f t="shared" si="4"/>
        <v>26.288659793814432</v>
      </c>
      <c r="P58" s="164">
        <f t="shared" si="5"/>
        <v>68.288659793814432</v>
      </c>
      <c r="Q58" s="135"/>
      <c r="R58" s="164">
        <v>68.288659793814432</v>
      </c>
      <c r="S58" s="46">
        <v>48</v>
      </c>
      <c r="T58" s="46" t="s">
        <v>3252</v>
      </c>
    </row>
    <row r="59" spans="1:20" s="59" customFormat="1" ht="35.25" customHeight="1">
      <c r="A59" s="43">
        <v>55</v>
      </c>
      <c r="B59" s="151" t="s">
        <v>1101</v>
      </c>
      <c r="C59" s="35" t="s">
        <v>2719</v>
      </c>
      <c r="D59" s="151" t="s">
        <v>3156</v>
      </c>
      <c r="E59" s="35">
        <v>9</v>
      </c>
      <c r="F59" s="157" t="s">
        <v>1069</v>
      </c>
      <c r="G59" s="35">
        <v>28</v>
      </c>
      <c r="H59" s="46"/>
      <c r="I59" s="35">
        <v>7.5</v>
      </c>
      <c r="J59" s="46"/>
      <c r="K59" s="35">
        <v>1.06</v>
      </c>
      <c r="L59" s="46"/>
      <c r="M59" s="35">
        <v>30</v>
      </c>
      <c r="N59" s="164">
        <f t="shared" si="3"/>
        <v>7.5</v>
      </c>
      <c r="O59" s="164">
        <f t="shared" si="4"/>
        <v>30.757731958762882</v>
      </c>
      <c r="P59" s="164">
        <f t="shared" si="5"/>
        <v>68.257731958762889</v>
      </c>
      <c r="Q59" s="135"/>
      <c r="R59" s="164">
        <v>68.257731958762889</v>
      </c>
      <c r="S59" s="46">
        <v>48</v>
      </c>
      <c r="T59" s="46" t="s">
        <v>3252</v>
      </c>
    </row>
    <row r="60" spans="1:20" s="59" customFormat="1" ht="35.25" customHeight="1">
      <c r="A60" s="43">
        <v>56</v>
      </c>
      <c r="B60" s="151" t="s">
        <v>76</v>
      </c>
      <c r="C60" s="35" t="s">
        <v>2636</v>
      </c>
      <c r="D60" s="151" t="s">
        <v>73</v>
      </c>
      <c r="E60" s="35">
        <v>10</v>
      </c>
      <c r="F60" s="157" t="s">
        <v>37</v>
      </c>
      <c r="G60" s="35">
        <v>31</v>
      </c>
      <c r="H60" s="46"/>
      <c r="I60" s="35">
        <v>10</v>
      </c>
      <c r="J60" s="46"/>
      <c r="K60" s="35">
        <v>1.29</v>
      </c>
      <c r="L60" s="46"/>
      <c r="M60" s="35">
        <v>33.5</v>
      </c>
      <c r="N60" s="164">
        <f t="shared" si="3"/>
        <v>10</v>
      </c>
      <c r="O60" s="164">
        <f t="shared" si="4"/>
        <v>24.711340206185564</v>
      </c>
      <c r="P60" s="164">
        <f t="shared" si="5"/>
        <v>68.211340206185568</v>
      </c>
      <c r="Q60" s="135"/>
      <c r="R60" s="164">
        <v>68.211340206185568</v>
      </c>
      <c r="S60" s="46">
        <v>49</v>
      </c>
      <c r="T60" s="46" t="s">
        <v>3252</v>
      </c>
    </row>
    <row r="61" spans="1:20" s="59" customFormat="1" ht="35.25" customHeight="1">
      <c r="A61" s="43">
        <v>57</v>
      </c>
      <c r="B61" s="151" t="s">
        <v>1096</v>
      </c>
      <c r="C61" s="35" t="s">
        <v>2714</v>
      </c>
      <c r="D61" s="151" t="s">
        <v>3156</v>
      </c>
      <c r="E61" s="35">
        <v>9</v>
      </c>
      <c r="F61" s="157" t="s">
        <v>1069</v>
      </c>
      <c r="G61" s="35">
        <v>24</v>
      </c>
      <c r="H61" s="46"/>
      <c r="I61" s="35">
        <v>10</v>
      </c>
      <c r="J61" s="46"/>
      <c r="K61" s="35">
        <v>1.01</v>
      </c>
      <c r="L61" s="46"/>
      <c r="M61" s="35">
        <v>26</v>
      </c>
      <c r="N61" s="164">
        <f t="shared" si="3"/>
        <v>10</v>
      </c>
      <c r="O61" s="164">
        <f t="shared" si="4"/>
        <v>32.072164948453604</v>
      </c>
      <c r="P61" s="164">
        <f t="shared" si="5"/>
        <v>68.072164948453604</v>
      </c>
      <c r="Q61" s="135"/>
      <c r="R61" s="164">
        <v>68.072164948453604</v>
      </c>
      <c r="S61" s="46">
        <v>50</v>
      </c>
      <c r="T61" s="46" t="s">
        <v>3252</v>
      </c>
    </row>
    <row r="62" spans="1:20" s="59" customFormat="1" ht="35.25" customHeight="1">
      <c r="A62" s="43">
        <v>58</v>
      </c>
      <c r="B62" s="151" t="s">
        <v>1324</v>
      </c>
      <c r="C62" s="35" t="s">
        <v>2761</v>
      </c>
      <c r="D62" s="151" t="s">
        <v>3158</v>
      </c>
      <c r="E62" s="35">
        <v>11</v>
      </c>
      <c r="F62" s="157" t="s">
        <v>1292</v>
      </c>
      <c r="G62" s="35">
        <v>29.5</v>
      </c>
      <c r="H62" s="46"/>
      <c r="I62" s="35">
        <v>9</v>
      </c>
      <c r="J62" s="46"/>
      <c r="K62" s="35">
        <v>1.19</v>
      </c>
      <c r="L62" s="46"/>
      <c r="M62" s="35">
        <v>31.4</v>
      </c>
      <c r="N62" s="164">
        <f t="shared" si="3"/>
        <v>9</v>
      </c>
      <c r="O62" s="164">
        <f t="shared" si="4"/>
        <v>27.340206185567009</v>
      </c>
      <c r="P62" s="164">
        <f t="shared" si="5"/>
        <v>67.740206185567004</v>
      </c>
      <c r="Q62" s="135"/>
      <c r="R62" s="164">
        <v>67.740206185567004</v>
      </c>
      <c r="S62" s="46">
        <v>51</v>
      </c>
      <c r="T62" s="46" t="s">
        <v>3252</v>
      </c>
    </row>
    <row r="63" spans="1:20" s="59" customFormat="1" ht="35.25" customHeight="1">
      <c r="A63" s="43">
        <v>59</v>
      </c>
      <c r="B63" s="151" t="s">
        <v>1261</v>
      </c>
      <c r="C63" s="35" t="s">
        <v>2748</v>
      </c>
      <c r="D63" s="151" t="s">
        <v>2250</v>
      </c>
      <c r="E63" s="35">
        <v>9</v>
      </c>
      <c r="F63" s="157" t="s">
        <v>1242</v>
      </c>
      <c r="G63" s="35">
        <v>34</v>
      </c>
      <c r="H63" s="46"/>
      <c r="I63" s="35">
        <v>10</v>
      </c>
      <c r="J63" s="46"/>
      <c r="K63" s="35">
        <v>1.41</v>
      </c>
      <c r="L63" s="46"/>
      <c r="M63" s="35">
        <v>36</v>
      </c>
      <c r="N63" s="164">
        <f t="shared" si="3"/>
        <v>10</v>
      </c>
      <c r="O63" s="164">
        <f t="shared" si="4"/>
        <v>21.556701030927837</v>
      </c>
      <c r="P63" s="164">
        <f t="shared" si="5"/>
        <v>67.55670103092784</v>
      </c>
      <c r="Q63" s="135"/>
      <c r="R63" s="164">
        <v>67.55670103092784</v>
      </c>
      <c r="S63" s="46">
        <v>52</v>
      </c>
      <c r="T63" s="46" t="s">
        <v>3252</v>
      </c>
    </row>
    <row r="64" spans="1:20" s="59" customFormat="1" ht="35.25" customHeight="1">
      <c r="A64" s="43">
        <v>60</v>
      </c>
      <c r="B64" s="151" t="s">
        <v>1121</v>
      </c>
      <c r="C64" s="35" t="s">
        <v>2733</v>
      </c>
      <c r="D64" s="151" t="s">
        <v>3156</v>
      </c>
      <c r="E64" s="35">
        <v>10</v>
      </c>
      <c r="F64" s="157" t="s">
        <v>1069</v>
      </c>
      <c r="G64" s="35">
        <v>31</v>
      </c>
      <c r="H64" s="46"/>
      <c r="I64" s="35">
        <v>8</v>
      </c>
      <c r="J64" s="46"/>
      <c r="K64" s="35">
        <v>1.23</v>
      </c>
      <c r="L64" s="46"/>
      <c r="M64" s="35">
        <v>33</v>
      </c>
      <c r="N64" s="164">
        <f t="shared" si="3"/>
        <v>8</v>
      </c>
      <c r="O64" s="164">
        <f t="shared" si="4"/>
        <v>26.288659793814432</v>
      </c>
      <c r="P64" s="164">
        <f t="shared" si="5"/>
        <v>67.288659793814432</v>
      </c>
      <c r="Q64" s="135"/>
      <c r="R64" s="164">
        <v>67.288659793814432</v>
      </c>
      <c r="S64" s="46">
        <v>53</v>
      </c>
      <c r="T64" s="46" t="s">
        <v>3252</v>
      </c>
    </row>
    <row r="65" spans="1:20" s="59" customFormat="1" ht="35.25" customHeight="1">
      <c r="A65" s="43">
        <v>61</v>
      </c>
      <c r="B65" s="151" t="s">
        <v>1325</v>
      </c>
      <c r="C65" s="35" t="s">
        <v>2762</v>
      </c>
      <c r="D65" s="151" t="s">
        <v>1320</v>
      </c>
      <c r="E65" s="35">
        <v>11</v>
      </c>
      <c r="F65" s="157" t="s">
        <v>1292</v>
      </c>
      <c r="G65" s="35">
        <v>27.5</v>
      </c>
      <c r="H65" s="46"/>
      <c r="I65" s="35">
        <v>7</v>
      </c>
      <c r="J65" s="46"/>
      <c r="K65" s="35">
        <v>1.07</v>
      </c>
      <c r="L65" s="46"/>
      <c r="M65" s="35">
        <v>29.5</v>
      </c>
      <c r="N65" s="164">
        <f t="shared" si="3"/>
        <v>7</v>
      </c>
      <c r="O65" s="164">
        <f t="shared" si="4"/>
        <v>30.494845360824741</v>
      </c>
      <c r="P65" s="164">
        <f t="shared" si="5"/>
        <v>66.994845360824741</v>
      </c>
      <c r="Q65" s="135"/>
      <c r="R65" s="164">
        <v>66.994845360824741</v>
      </c>
      <c r="S65" s="46">
        <v>54</v>
      </c>
      <c r="T65" s="46" t="s">
        <v>3252</v>
      </c>
    </row>
    <row r="66" spans="1:20" s="59" customFormat="1" ht="35.25" customHeight="1">
      <c r="A66" s="43">
        <v>62</v>
      </c>
      <c r="B66" s="151" t="s">
        <v>1276</v>
      </c>
      <c r="C66" s="35" t="s">
        <v>2756</v>
      </c>
      <c r="D66" s="151" t="s">
        <v>2250</v>
      </c>
      <c r="E66" s="35">
        <v>11</v>
      </c>
      <c r="F66" s="157" t="s">
        <v>1248</v>
      </c>
      <c r="G66" s="35">
        <v>34</v>
      </c>
      <c r="H66" s="46"/>
      <c r="I66" s="35">
        <v>9</v>
      </c>
      <c r="J66" s="46"/>
      <c r="K66" s="35">
        <v>1.4</v>
      </c>
      <c r="L66" s="46"/>
      <c r="M66" s="35">
        <v>36</v>
      </c>
      <c r="N66" s="164">
        <f t="shared" si="3"/>
        <v>9</v>
      </c>
      <c r="O66" s="164">
        <f t="shared" si="4"/>
        <v>21.819587628865982</v>
      </c>
      <c r="P66" s="164">
        <f t="shared" si="5"/>
        <v>66.819587628865975</v>
      </c>
      <c r="Q66" s="135"/>
      <c r="R66" s="164">
        <v>66.819587628865975</v>
      </c>
      <c r="S66" s="46">
        <v>55</v>
      </c>
      <c r="T66" s="46" t="s">
        <v>3252</v>
      </c>
    </row>
    <row r="67" spans="1:20" s="59" customFormat="1" ht="35.25" customHeight="1">
      <c r="A67" s="43">
        <v>63</v>
      </c>
      <c r="B67" s="151" t="s">
        <v>2809</v>
      </c>
      <c r="C67" s="35" t="s">
        <v>2810</v>
      </c>
      <c r="D67" s="151" t="s">
        <v>2614</v>
      </c>
      <c r="E67" s="35">
        <v>9</v>
      </c>
      <c r="F67" s="157" t="s">
        <v>642</v>
      </c>
      <c r="G67" s="35">
        <v>25</v>
      </c>
      <c r="H67" s="46"/>
      <c r="I67" s="35">
        <v>9.6</v>
      </c>
      <c r="J67" s="46"/>
      <c r="K67" s="35">
        <v>1.1000000000000001</v>
      </c>
      <c r="L67" s="46"/>
      <c r="M67" s="35">
        <v>27</v>
      </c>
      <c r="N67" s="164">
        <f t="shared" si="3"/>
        <v>9.6</v>
      </c>
      <c r="O67" s="164">
        <f t="shared" si="4"/>
        <v>29.706185567010305</v>
      </c>
      <c r="P67" s="164">
        <f t="shared" si="5"/>
        <v>66.306185567010303</v>
      </c>
      <c r="Q67" s="135"/>
      <c r="R67" s="164">
        <v>66.306185567010303</v>
      </c>
      <c r="S67" s="46">
        <v>56</v>
      </c>
      <c r="T67" s="46" t="s">
        <v>3252</v>
      </c>
    </row>
    <row r="68" spans="1:20" s="59" customFormat="1" ht="35.25" customHeight="1">
      <c r="A68" s="43">
        <v>64</v>
      </c>
      <c r="B68" s="151" t="s">
        <v>330</v>
      </c>
      <c r="C68" s="35" t="s">
        <v>2662</v>
      </c>
      <c r="D68" s="151" t="s">
        <v>3215</v>
      </c>
      <c r="E68" s="35">
        <v>9</v>
      </c>
      <c r="F68" s="157" t="s">
        <v>310</v>
      </c>
      <c r="G68" s="35">
        <v>24.5</v>
      </c>
      <c r="H68" s="46"/>
      <c r="I68" s="35">
        <v>8.5</v>
      </c>
      <c r="J68" s="46"/>
      <c r="K68" s="35">
        <v>1.04</v>
      </c>
      <c r="L68" s="46"/>
      <c r="M68" s="35">
        <v>26.4</v>
      </c>
      <c r="N68" s="164">
        <f t="shared" si="3"/>
        <v>8.5</v>
      </c>
      <c r="O68" s="164">
        <f t="shared" si="4"/>
        <v>31.283505154639172</v>
      </c>
      <c r="P68" s="164">
        <f t="shared" si="5"/>
        <v>66.183505154639164</v>
      </c>
      <c r="Q68" s="135"/>
      <c r="R68" s="164">
        <v>66.183505154639164</v>
      </c>
      <c r="S68" s="46">
        <v>57</v>
      </c>
      <c r="T68" s="46" t="s">
        <v>3252</v>
      </c>
    </row>
    <row r="69" spans="1:20" s="59" customFormat="1" ht="35.25" customHeight="1">
      <c r="A69" s="43">
        <v>65</v>
      </c>
      <c r="B69" s="151" t="s">
        <v>1327</v>
      </c>
      <c r="C69" s="35" t="s">
        <v>2764</v>
      </c>
      <c r="D69" s="151" t="s">
        <v>3158</v>
      </c>
      <c r="E69" s="35">
        <v>11</v>
      </c>
      <c r="F69" s="157" t="s">
        <v>1315</v>
      </c>
      <c r="G69" s="35">
        <v>26</v>
      </c>
      <c r="H69" s="46"/>
      <c r="I69" s="35">
        <v>10</v>
      </c>
      <c r="J69" s="46"/>
      <c r="K69" s="35">
        <v>1.1599999999999999</v>
      </c>
      <c r="L69" s="46"/>
      <c r="M69" s="35">
        <v>28</v>
      </c>
      <c r="N69" s="164">
        <f t="shared" ref="N69:N100" si="6">IF(I69&lt;&gt;"",IF(I69=0,0,(10*I69)/MAX(I$5:I$157)),"0")</f>
        <v>10</v>
      </c>
      <c r="O69" s="164">
        <f t="shared" ref="O69:O100" si="7">IF(K69&lt;&gt;51,IF(K69=0,"0",51/(MAX(K$5:K$161)-SMALL(K$5:K$161,COUNTIF(K$5:K$161,"&lt;=0")+1))*(MAX(K$5:K$161)-K69)),51)</f>
        <v>28.128865979381445</v>
      </c>
      <c r="P69" s="164">
        <f t="shared" ref="P69:P100" si="8">M69+N69+O69</f>
        <v>66.128865979381445</v>
      </c>
      <c r="Q69" s="135"/>
      <c r="R69" s="164">
        <v>66.128865979381445</v>
      </c>
      <c r="S69" s="46">
        <v>58</v>
      </c>
      <c r="T69" s="46" t="s">
        <v>3252</v>
      </c>
    </row>
    <row r="70" spans="1:20" s="59" customFormat="1" ht="35.25" customHeight="1">
      <c r="A70" s="43">
        <v>66</v>
      </c>
      <c r="B70" s="151" t="s">
        <v>1277</v>
      </c>
      <c r="C70" s="35" t="s">
        <v>2757</v>
      </c>
      <c r="D70" s="151" t="s">
        <v>2250</v>
      </c>
      <c r="E70" s="35">
        <v>11</v>
      </c>
      <c r="F70" s="157" t="s">
        <v>1248</v>
      </c>
      <c r="G70" s="35">
        <v>34</v>
      </c>
      <c r="H70" s="46"/>
      <c r="I70" s="35">
        <v>10</v>
      </c>
      <c r="J70" s="46"/>
      <c r="K70" s="35">
        <v>1.49</v>
      </c>
      <c r="L70" s="46"/>
      <c r="M70" s="35">
        <v>36</v>
      </c>
      <c r="N70" s="164">
        <f t="shared" si="6"/>
        <v>10</v>
      </c>
      <c r="O70" s="164">
        <f t="shared" si="7"/>
        <v>19.453608247422679</v>
      </c>
      <c r="P70" s="164">
        <f t="shared" si="8"/>
        <v>65.453608247422679</v>
      </c>
      <c r="Q70" s="135"/>
      <c r="R70" s="164">
        <v>65.453608247422679</v>
      </c>
      <c r="S70" s="46">
        <v>59</v>
      </c>
      <c r="T70" s="46" t="s">
        <v>3252</v>
      </c>
    </row>
    <row r="71" spans="1:20" s="59" customFormat="1" ht="35.25" customHeight="1">
      <c r="A71" s="43">
        <v>67</v>
      </c>
      <c r="B71" s="151" t="s">
        <v>3231</v>
      </c>
      <c r="C71" s="35" t="s">
        <v>2744</v>
      </c>
      <c r="D71" s="151" t="s">
        <v>1224</v>
      </c>
      <c r="E71" s="35">
        <v>9</v>
      </c>
      <c r="F71" s="157" t="s">
        <v>1231</v>
      </c>
      <c r="G71" s="35">
        <v>9</v>
      </c>
      <c r="H71" s="46"/>
      <c r="I71" s="35">
        <v>9.1</v>
      </c>
      <c r="J71" s="46"/>
      <c r="K71" s="35">
        <v>0.49</v>
      </c>
      <c r="L71" s="46"/>
      <c r="M71" s="35">
        <v>10</v>
      </c>
      <c r="N71" s="164">
        <f t="shared" si="6"/>
        <v>9.1</v>
      </c>
      <c r="O71" s="164">
        <f t="shared" si="7"/>
        <v>45.742268041237111</v>
      </c>
      <c r="P71" s="164">
        <f t="shared" si="8"/>
        <v>64.842268041237105</v>
      </c>
      <c r="Q71" s="135"/>
      <c r="R71" s="164">
        <v>64.842268041237105</v>
      </c>
      <c r="S71" s="46">
        <v>60</v>
      </c>
      <c r="T71" s="46" t="s">
        <v>3252</v>
      </c>
    </row>
    <row r="72" spans="1:20" s="59" customFormat="1" ht="35.25" customHeight="1">
      <c r="A72" s="43">
        <v>68</v>
      </c>
      <c r="B72" s="151" t="s">
        <v>1097</v>
      </c>
      <c r="C72" s="35" t="s">
        <v>2715</v>
      </c>
      <c r="D72" s="151" t="s">
        <v>3156</v>
      </c>
      <c r="E72" s="35">
        <v>9</v>
      </c>
      <c r="F72" s="157" t="s">
        <v>1069</v>
      </c>
      <c r="G72" s="35">
        <v>26</v>
      </c>
      <c r="H72" s="46"/>
      <c r="I72" s="35">
        <v>7.5</v>
      </c>
      <c r="J72" s="46"/>
      <c r="K72" s="35">
        <v>1.1200000000000001</v>
      </c>
      <c r="L72" s="46"/>
      <c r="M72" s="35">
        <v>28</v>
      </c>
      <c r="N72" s="164">
        <f t="shared" si="6"/>
        <v>7.5</v>
      </c>
      <c r="O72" s="164">
        <f t="shared" si="7"/>
        <v>29.180412371134015</v>
      </c>
      <c r="P72" s="164">
        <f t="shared" si="8"/>
        <v>64.680412371134011</v>
      </c>
      <c r="Q72" s="135"/>
      <c r="R72" s="164">
        <v>64.680412371134011</v>
      </c>
      <c r="S72" s="46">
        <v>61</v>
      </c>
      <c r="T72" s="46" t="s">
        <v>3252</v>
      </c>
    </row>
    <row r="73" spans="1:20" s="59" customFormat="1" ht="35.25" customHeight="1">
      <c r="A73" s="43">
        <v>69</v>
      </c>
      <c r="B73" s="151" t="s">
        <v>1263</v>
      </c>
      <c r="C73" s="35" t="s">
        <v>2750</v>
      </c>
      <c r="D73" s="151" t="s">
        <v>2250</v>
      </c>
      <c r="E73" s="35">
        <v>9</v>
      </c>
      <c r="F73" s="157" t="s">
        <v>1242</v>
      </c>
      <c r="G73" s="35">
        <v>25.5</v>
      </c>
      <c r="H73" s="46"/>
      <c r="I73" s="35">
        <v>10</v>
      </c>
      <c r="J73" s="46"/>
      <c r="K73" s="35">
        <v>1.22</v>
      </c>
      <c r="L73" s="46"/>
      <c r="M73" s="35">
        <v>27.8</v>
      </c>
      <c r="N73" s="164">
        <f t="shared" si="6"/>
        <v>10</v>
      </c>
      <c r="O73" s="164">
        <f t="shared" si="7"/>
        <v>26.551546391752577</v>
      </c>
      <c r="P73" s="164">
        <f t="shared" si="8"/>
        <v>64.351546391752578</v>
      </c>
      <c r="Q73" s="135"/>
      <c r="R73" s="164">
        <v>64.351546391752578</v>
      </c>
      <c r="S73" s="46">
        <v>62</v>
      </c>
      <c r="T73" s="46" t="s">
        <v>3252</v>
      </c>
    </row>
    <row r="74" spans="1:20" s="59" customFormat="1" ht="35.25" customHeight="1">
      <c r="A74" s="43">
        <v>70</v>
      </c>
      <c r="B74" s="151" t="s">
        <v>370</v>
      </c>
      <c r="C74" s="35" t="s">
        <v>2666</v>
      </c>
      <c r="D74" s="151" t="s">
        <v>336</v>
      </c>
      <c r="E74" s="35">
        <v>9</v>
      </c>
      <c r="F74" s="157" t="s">
        <v>369</v>
      </c>
      <c r="G74" s="35">
        <v>32.5</v>
      </c>
      <c r="H74" s="46"/>
      <c r="I74" s="35">
        <v>9.4</v>
      </c>
      <c r="J74" s="46"/>
      <c r="K74" s="35">
        <v>1.48</v>
      </c>
      <c r="L74" s="46"/>
      <c r="M74" s="35">
        <v>35.200000000000003</v>
      </c>
      <c r="N74" s="164">
        <f t="shared" si="6"/>
        <v>9.4</v>
      </c>
      <c r="O74" s="164">
        <f t="shared" si="7"/>
        <v>19.716494845360824</v>
      </c>
      <c r="P74" s="164">
        <f t="shared" si="8"/>
        <v>64.316494845360822</v>
      </c>
      <c r="Q74" s="135"/>
      <c r="R74" s="164">
        <v>64.316494845360822</v>
      </c>
      <c r="S74" s="46">
        <v>63</v>
      </c>
      <c r="T74" s="46" t="s">
        <v>3252</v>
      </c>
    </row>
    <row r="75" spans="1:20" s="59" customFormat="1" ht="35.25" customHeight="1">
      <c r="A75" s="43">
        <v>71</v>
      </c>
      <c r="B75" s="151" t="s">
        <v>1098</v>
      </c>
      <c r="C75" s="35" t="s">
        <v>2716</v>
      </c>
      <c r="D75" s="151" t="s">
        <v>3156</v>
      </c>
      <c r="E75" s="35">
        <v>9</v>
      </c>
      <c r="F75" s="157" t="s">
        <v>1069</v>
      </c>
      <c r="G75" s="35">
        <v>22.5</v>
      </c>
      <c r="H75" s="46"/>
      <c r="I75" s="35">
        <v>8.5</v>
      </c>
      <c r="J75" s="46"/>
      <c r="K75" s="35">
        <v>1.01</v>
      </c>
      <c r="L75" s="46"/>
      <c r="M75" s="35">
        <v>23.3</v>
      </c>
      <c r="N75" s="164">
        <f t="shared" si="6"/>
        <v>8.5</v>
      </c>
      <c r="O75" s="164">
        <f t="shared" si="7"/>
        <v>32.072164948453604</v>
      </c>
      <c r="P75" s="164">
        <f t="shared" si="8"/>
        <v>63.872164948453602</v>
      </c>
      <c r="Q75" s="135"/>
      <c r="R75" s="164">
        <v>63.872164948453602</v>
      </c>
      <c r="S75" s="46">
        <v>64</v>
      </c>
      <c r="T75" s="46" t="s">
        <v>3252</v>
      </c>
    </row>
    <row r="76" spans="1:20" s="59" customFormat="1" ht="35.25" customHeight="1">
      <c r="A76" s="43">
        <v>72</v>
      </c>
      <c r="B76" s="151" t="s">
        <v>1264</v>
      </c>
      <c r="C76" s="35" t="s">
        <v>2751</v>
      </c>
      <c r="D76" s="151" t="s">
        <v>2250</v>
      </c>
      <c r="E76" s="35">
        <v>9</v>
      </c>
      <c r="F76" s="157" t="s">
        <v>1242</v>
      </c>
      <c r="G76" s="35">
        <v>26.5</v>
      </c>
      <c r="H76" s="46"/>
      <c r="I76" s="35">
        <v>9</v>
      </c>
      <c r="J76" s="46"/>
      <c r="K76" s="35">
        <v>1.24</v>
      </c>
      <c r="L76" s="46"/>
      <c r="M76" s="35">
        <v>28.8</v>
      </c>
      <c r="N76" s="164">
        <f t="shared" si="6"/>
        <v>9</v>
      </c>
      <c r="O76" s="164">
        <f t="shared" si="7"/>
        <v>26.025773195876287</v>
      </c>
      <c r="P76" s="164">
        <f t="shared" si="8"/>
        <v>63.82577319587628</v>
      </c>
      <c r="Q76" s="135"/>
      <c r="R76" s="164">
        <v>63.82577319587628</v>
      </c>
      <c r="S76" s="46">
        <v>65</v>
      </c>
      <c r="T76" s="46" t="s">
        <v>3252</v>
      </c>
    </row>
    <row r="77" spans="1:20" s="59" customFormat="1" ht="35.25" customHeight="1">
      <c r="A77" s="43">
        <v>73</v>
      </c>
      <c r="B77" s="151" t="s">
        <v>1118</v>
      </c>
      <c r="C77" s="35" t="s">
        <v>2729</v>
      </c>
      <c r="D77" s="151" t="s">
        <v>3156</v>
      </c>
      <c r="E77" s="35">
        <v>10</v>
      </c>
      <c r="F77" s="157" t="s">
        <v>1069</v>
      </c>
      <c r="G77" s="35">
        <v>27.5</v>
      </c>
      <c r="H77" s="46"/>
      <c r="I77" s="35">
        <v>6.8</v>
      </c>
      <c r="J77" s="46"/>
      <c r="K77" s="35">
        <v>1.19</v>
      </c>
      <c r="L77" s="46"/>
      <c r="M77" s="35">
        <v>29.5</v>
      </c>
      <c r="N77" s="164">
        <f t="shared" si="6"/>
        <v>6.8</v>
      </c>
      <c r="O77" s="164">
        <f t="shared" si="7"/>
        <v>27.340206185567009</v>
      </c>
      <c r="P77" s="164">
        <f t="shared" si="8"/>
        <v>63.64020618556701</v>
      </c>
      <c r="Q77" s="135"/>
      <c r="R77" s="164">
        <v>63.64020618556701</v>
      </c>
      <c r="S77" s="46">
        <v>66</v>
      </c>
      <c r="T77" s="46" t="s">
        <v>3252</v>
      </c>
    </row>
    <row r="78" spans="1:20" s="59" customFormat="1" ht="35.25" customHeight="1">
      <c r="A78" s="43">
        <v>74</v>
      </c>
      <c r="B78" s="151" t="s">
        <v>303</v>
      </c>
      <c r="C78" s="35" t="s">
        <v>2659</v>
      </c>
      <c r="D78" s="151" t="s">
        <v>1675</v>
      </c>
      <c r="E78" s="35">
        <v>9</v>
      </c>
      <c r="F78" s="157" t="s">
        <v>299</v>
      </c>
      <c r="G78" s="35">
        <v>29.5</v>
      </c>
      <c r="H78" s="46"/>
      <c r="I78" s="35">
        <v>8.1999999999999993</v>
      </c>
      <c r="J78" s="46"/>
      <c r="K78" s="35">
        <v>1.32</v>
      </c>
      <c r="L78" s="46"/>
      <c r="M78" s="35">
        <v>31.4</v>
      </c>
      <c r="N78" s="164">
        <f t="shared" si="6"/>
        <v>8.1999999999999993</v>
      </c>
      <c r="O78" s="164">
        <f t="shared" si="7"/>
        <v>23.922680412371133</v>
      </c>
      <c r="P78" s="164">
        <f t="shared" si="8"/>
        <v>63.52268041237113</v>
      </c>
      <c r="Q78" s="135"/>
      <c r="R78" s="164">
        <v>63.52268041237113</v>
      </c>
      <c r="S78" s="46">
        <v>67</v>
      </c>
      <c r="T78" s="46" t="s">
        <v>3252</v>
      </c>
    </row>
    <row r="79" spans="1:20" s="59" customFormat="1" ht="35.25" customHeight="1">
      <c r="A79" s="43">
        <v>75</v>
      </c>
      <c r="B79" s="151" t="s">
        <v>640</v>
      </c>
      <c r="C79" s="35" t="s">
        <v>2685</v>
      </c>
      <c r="D79" s="151" t="s">
        <v>440</v>
      </c>
      <c r="E79" s="35">
        <v>11</v>
      </c>
      <c r="F79" s="157" t="s">
        <v>557</v>
      </c>
      <c r="G79" s="35">
        <v>9.5</v>
      </c>
      <c r="H79" s="46"/>
      <c r="I79" s="35">
        <v>9.8000000000000007</v>
      </c>
      <c r="J79" s="46"/>
      <c r="K79" s="35">
        <v>0.56999999999999995</v>
      </c>
      <c r="L79" s="46"/>
      <c r="M79" s="35">
        <v>10</v>
      </c>
      <c r="N79" s="164">
        <f t="shared" si="6"/>
        <v>9.8000000000000007</v>
      </c>
      <c r="O79" s="164">
        <f t="shared" si="7"/>
        <v>43.639175257731964</v>
      </c>
      <c r="P79" s="164">
        <f t="shared" si="8"/>
        <v>63.439175257731961</v>
      </c>
      <c r="Q79" s="135"/>
      <c r="R79" s="164">
        <v>63.439175257731961</v>
      </c>
      <c r="S79" s="46">
        <v>68</v>
      </c>
      <c r="T79" s="46" t="s">
        <v>3252</v>
      </c>
    </row>
    <row r="80" spans="1:20" s="59" customFormat="1" ht="35.25" customHeight="1">
      <c r="A80" s="43">
        <v>76</v>
      </c>
      <c r="B80" s="151" t="s">
        <v>1050</v>
      </c>
      <c r="C80" s="35" t="s">
        <v>2712</v>
      </c>
      <c r="D80" s="151" t="s">
        <v>1035</v>
      </c>
      <c r="E80" s="35">
        <v>11</v>
      </c>
      <c r="F80" s="157" t="s">
        <v>1042</v>
      </c>
      <c r="G80" s="35">
        <v>10</v>
      </c>
      <c r="H80" s="46"/>
      <c r="I80" s="35">
        <v>9.5</v>
      </c>
      <c r="J80" s="46"/>
      <c r="K80" s="35">
        <v>0.59</v>
      </c>
      <c r="L80" s="46"/>
      <c r="M80" s="35">
        <v>10.8</v>
      </c>
      <c r="N80" s="164">
        <f t="shared" si="6"/>
        <v>9.5</v>
      </c>
      <c r="O80" s="164">
        <f t="shared" si="7"/>
        <v>43.113402061855673</v>
      </c>
      <c r="P80" s="164">
        <f t="shared" si="8"/>
        <v>63.413402061855678</v>
      </c>
      <c r="Q80" s="135"/>
      <c r="R80" s="164">
        <v>63.413402061855678</v>
      </c>
      <c r="S80" s="46">
        <v>68</v>
      </c>
      <c r="T80" s="46" t="s">
        <v>3252</v>
      </c>
    </row>
    <row r="81" spans="1:20" s="59" customFormat="1" ht="35.25" customHeight="1">
      <c r="A81" s="43">
        <v>77</v>
      </c>
      <c r="B81" s="151" t="s">
        <v>187</v>
      </c>
      <c r="C81" s="35" t="s">
        <v>2650</v>
      </c>
      <c r="D81" s="151" t="s">
        <v>3232</v>
      </c>
      <c r="E81" s="35">
        <v>11</v>
      </c>
      <c r="F81" s="157" t="s">
        <v>182</v>
      </c>
      <c r="G81" s="35">
        <v>33</v>
      </c>
      <c r="H81" s="46"/>
      <c r="I81" s="35">
        <v>4</v>
      </c>
      <c r="J81" s="46"/>
      <c r="K81" s="35">
        <v>1.34</v>
      </c>
      <c r="L81" s="46"/>
      <c r="M81" s="35">
        <v>36</v>
      </c>
      <c r="N81" s="164">
        <f t="shared" si="6"/>
        <v>4</v>
      </c>
      <c r="O81" s="164">
        <f t="shared" si="7"/>
        <v>23.396907216494842</v>
      </c>
      <c r="P81" s="164">
        <f t="shared" si="8"/>
        <v>63.396907216494839</v>
      </c>
      <c r="Q81" s="135"/>
      <c r="R81" s="164">
        <v>63.396907216494839</v>
      </c>
      <c r="S81" s="46">
        <v>68</v>
      </c>
      <c r="T81" s="46" t="s">
        <v>3252</v>
      </c>
    </row>
    <row r="82" spans="1:20" s="59" customFormat="1" ht="35.25" customHeight="1">
      <c r="A82" s="43">
        <v>78</v>
      </c>
      <c r="B82" s="151" t="s">
        <v>1103</v>
      </c>
      <c r="C82" s="35" t="s">
        <v>2721</v>
      </c>
      <c r="D82" s="151" t="s">
        <v>3156</v>
      </c>
      <c r="E82" s="35">
        <v>9</v>
      </c>
      <c r="F82" s="157" t="s">
        <v>1069</v>
      </c>
      <c r="G82" s="35">
        <v>26.5</v>
      </c>
      <c r="H82" s="46"/>
      <c r="I82" s="35">
        <v>7</v>
      </c>
      <c r="J82" s="46"/>
      <c r="K82" s="35">
        <v>1.18</v>
      </c>
      <c r="L82" s="46"/>
      <c r="M82" s="35">
        <v>28.5</v>
      </c>
      <c r="N82" s="164">
        <f t="shared" si="6"/>
        <v>7</v>
      </c>
      <c r="O82" s="164">
        <f t="shared" si="7"/>
        <v>27.603092783505154</v>
      </c>
      <c r="P82" s="164">
        <f t="shared" si="8"/>
        <v>63.103092783505154</v>
      </c>
      <c r="Q82" s="135"/>
      <c r="R82" s="164">
        <v>63.103092783505154</v>
      </c>
      <c r="S82" s="46">
        <v>69</v>
      </c>
      <c r="T82" s="46" t="s">
        <v>3252</v>
      </c>
    </row>
    <row r="83" spans="1:20" s="59" customFormat="1" ht="35.25" customHeight="1">
      <c r="A83" s="43">
        <v>79</v>
      </c>
      <c r="B83" s="151" t="s">
        <v>1116</v>
      </c>
      <c r="C83" s="35" t="s">
        <v>2727</v>
      </c>
      <c r="D83" s="151" t="s">
        <v>3156</v>
      </c>
      <c r="E83" s="35">
        <v>10</v>
      </c>
      <c r="F83" s="157" t="s">
        <v>1069</v>
      </c>
      <c r="G83" s="35">
        <v>31</v>
      </c>
      <c r="H83" s="46"/>
      <c r="I83" s="35">
        <v>7</v>
      </c>
      <c r="J83" s="46"/>
      <c r="K83" s="35">
        <v>1.36</v>
      </c>
      <c r="L83" s="46"/>
      <c r="M83" s="35">
        <v>33</v>
      </c>
      <c r="N83" s="164">
        <f t="shared" si="6"/>
        <v>7</v>
      </c>
      <c r="O83" s="164">
        <f t="shared" si="7"/>
        <v>22.871134020618552</v>
      </c>
      <c r="P83" s="164">
        <f t="shared" si="8"/>
        <v>62.871134020618555</v>
      </c>
      <c r="Q83" s="135"/>
      <c r="R83" s="164">
        <v>62.871134020618555</v>
      </c>
      <c r="S83" s="46">
        <v>70</v>
      </c>
      <c r="T83" s="46" t="s">
        <v>3252</v>
      </c>
    </row>
    <row r="84" spans="1:20" s="59" customFormat="1" ht="35.25" customHeight="1">
      <c r="A84" s="43">
        <v>80</v>
      </c>
      <c r="B84" s="151" t="s">
        <v>1259</v>
      </c>
      <c r="C84" s="35" t="s">
        <v>2746</v>
      </c>
      <c r="D84" s="151" t="s">
        <v>2250</v>
      </c>
      <c r="E84" s="35">
        <v>9</v>
      </c>
      <c r="F84" s="157" t="s">
        <v>1242</v>
      </c>
      <c r="G84" s="35">
        <v>29</v>
      </c>
      <c r="H84" s="46"/>
      <c r="I84" s="35">
        <v>10</v>
      </c>
      <c r="J84" s="46"/>
      <c r="K84" s="35">
        <v>1.4</v>
      </c>
      <c r="L84" s="46"/>
      <c r="M84" s="35">
        <v>31</v>
      </c>
      <c r="N84" s="164">
        <f t="shared" si="6"/>
        <v>10</v>
      </c>
      <c r="O84" s="164">
        <f t="shared" si="7"/>
        <v>21.819587628865982</v>
      </c>
      <c r="P84" s="164">
        <f t="shared" si="8"/>
        <v>62.819587628865982</v>
      </c>
      <c r="Q84" s="135"/>
      <c r="R84" s="164">
        <v>62.819587628865982</v>
      </c>
      <c r="S84" s="46">
        <v>71</v>
      </c>
      <c r="T84" s="46" t="s">
        <v>3252</v>
      </c>
    </row>
    <row r="85" spans="1:20" s="59" customFormat="1" ht="35.25" customHeight="1">
      <c r="A85" s="43">
        <v>81</v>
      </c>
      <c r="B85" s="151" t="s">
        <v>1260</v>
      </c>
      <c r="C85" s="35" t="s">
        <v>2747</v>
      </c>
      <c r="D85" s="151" t="s">
        <v>2250</v>
      </c>
      <c r="E85" s="35">
        <v>9</v>
      </c>
      <c r="F85" s="157" t="s">
        <v>1242</v>
      </c>
      <c r="G85" s="35">
        <v>31</v>
      </c>
      <c r="H85" s="46"/>
      <c r="I85" s="35">
        <v>10</v>
      </c>
      <c r="J85" s="46"/>
      <c r="K85" s="35">
        <v>1.48</v>
      </c>
      <c r="L85" s="46"/>
      <c r="M85" s="35">
        <v>33</v>
      </c>
      <c r="N85" s="164">
        <f t="shared" si="6"/>
        <v>10</v>
      </c>
      <c r="O85" s="164">
        <f t="shared" si="7"/>
        <v>19.716494845360824</v>
      </c>
      <c r="P85" s="164">
        <f t="shared" si="8"/>
        <v>62.716494845360828</v>
      </c>
      <c r="Q85" s="135"/>
      <c r="R85" s="164">
        <v>62.716494845360828</v>
      </c>
      <c r="S85" s="46">
        <v>72</v>
      </c>
      <c r="T85" s="46" t="s">
        <v>3252</v>
      </c>
    </row>
    <row r="86" spans="1:20" s="59" customFormat="1" ht="35.25" customHeight="1">
      <c r="A86" s="43">
        <v>82</v>
      </c>
      <c r="B86" s="151" t="s">
        <v>185</v>
      </c>
      <c r="C86" s="35" t="s">
        <v>2648</v>
      </c>
      <c r="D86" s="151" t="s">
        <v>176</v>
      </c>
      <c r="E86" s="35">
        <v>9</v>
      </c>
      <c r="F86" s="157" t="s">
        <v>180</v>
      </c>
      <c r="G86" s="35">
        <v>33.5</v>
      </c>
      <c r="H86" s="46"/>
      <c r="I86" s="35">
        <v>6</v>
      </c>
      <c r="J86" s="46"/>
      <c r="K86" s="35">
        <v>1.47</v>
      </c>
      <c r="L86" s="46"/>
      <c r="M86" s="35">
        <v>36.5</v>
      </c>
      <c r="N86" s="164">
        <f t="shared" si="6"/>
        <v>6</v>
      </c>
      <c r="O86" s="164">
        <f t="shared" si="7"/>
        <v>19.979381443298969</v>
      </c>
      <c r="P86" s="164">
        <f t="shared" si="8"/>
        <v>62.479381443298969</v>
      </c>
      <c r="Q86" s="135"/>
      <c r="R86" s="164">
        <v>62.479381443298969</v>
      </c>
      <c r="S86" s="46">
        <v>73</v>
      </c>
      <c r="T86" s="46" t="s">
        <v>3252</v>
      </c>
    </row>
    <row r="87" spans="1:20" s="59" customFormat="1" ht="35.25" customHeight="1">
      <c r="A87" s="43">
        <v>83</v>
      </c>
      <c r="B87" s="151" t="s">
        <v>2793</v>
      </c>
      <c r="C87" s="35" t="s">
        <v>2794</v>
      </c>
      <c r="D87" s="151" t="s">
        <v>440</v>
      </c>
      <c r="E87" s="35">
        <v>9</v>
      </c>
      <c r="F87" s="157" t="s">
        <v>475</v>
      </c>
      <c r="G87" s="35">
        <v>7.5</v>
      </c>
      <c r="H87" s="46"/>
      <c r="I87" s="35">
        <v>10</v>
      </c>
      <c r="J87" s="46"/>
      <c r="K87" s="35">
        <v>0.54</v>
      </c>
      <c r="L87" s="46"/>
      <c r="M87" s="35">
        <v>8</v>
      </c>
      <c r="N87" s="164">
        <f t="shared" si="6"/>
        <v>10</v>
      </c>
      <c r="O87" s="164">
        <f t="shared" si="7"/>
        <v>44.427835051546388</v>
      </c>
      <c r="P87" s="164">
        <f t="shared" si="8"/>
        <v>62.427835051546388</v>
      </c>
      <c r="Q87" s="135"/>
      <c r="R87" s="164">
        <v>62.427835051546388</v>
      </c>
      <c r="S87" s="46">
        <v>74</v>
      </c>
      <c r="T87" s="46" t="s">
        <v>3252</v>
      </c>
    </row>
    <row r="88" spans="1:20" s="59" customFormat="1" ht="35.25" customHeight="1">
      <c r="A88" s="43">
        <v>84</v>
      </c>
      <c r="B88" s="151" t="s">
        <v>368</v>
      </c>
      <c r="C88" s="35" t="s">
        <v>2665</v>
      </c>
      <c r="D88" s="151" t="s">
        <v>336</v>
      </c>
      <c r="E88" s="35">
        <v>9</v>
      </c>
      <c r="F88" s="157" t="s">
        <v>369</v>
      </c>
      <c r="G88" s="35">
        <v>34</v>
      </c>
      <c r="H88" s="46"/>
      <c r="I88" s="35">
        <v>6.8</v>
      </c>
      <c r="J88" s="46"/>
      <c r="K88" s="35">
        <v>1.52</v>
      </c>
      <c r="L88" s="46"/>
      <c r="M88" s="35">
        <v>36.799999999999997</v>
      </c>
      <c r="N88" s="164">
        <f t="shared" si="6"/>
        <v>6.8</v>
      </c>
      <c r="O88" s="164">
        <f t="shared" si="7"/>
        <v>18.664948453608247</v>
      </c>
      <c r="P88" s="164">
        <f t="shared" si="8"/>
        <v>62.264948453608241</v>
      </c>
      <c r="Q88" s="135"/>
      <c r="R88" s="164">
        <v>62.264948453608241</v>
      </c>
      <c r="S88" s="46">
        <v>75</v>
      </c>
      <c r="T88" s="46" t="s">
        <v>3252</v>
      </c>
    </row>
    <row r="89" spans="1:20" s="59" customFormat="1" ht="35.25" customHeight="1">
      <c r="A89" s="43">
        <v>85</v>
      </c>
      <c r="B89" s="151" t="s">
        <v>1262</v>
      </c>
      <c r="C89" s="35" t="s">
        <v>2749</v>
      </c>
      <c r="D89" s="151" t="s">
        <v>2250</v>
      </c>
      <c r="E89" s="35">
        <v>9</v>
      </c>
      <c r="F89" s="157" t="s">
        <v>1242</v>
      </c>
      <c r="G89" s="35">
        <v>33</v>
      </c>
      <c r="H89" s="46"/>
      <c r="I89" s="35">
        <v>10</v>
      </c>
      <c r="J89" s="46"/>
      <c r="K89" s="35">
        <v>1.58</v>
      </c>
      <c r="L89" s="46"/>
      <c r="M89" s="35">
        <v>35</v>
      </c>
      <c r="N89" s="164">
        <f t="shared" si="6"/>
        <v>10</v>
      </c>
      <c r="O89" s="164">
        <f t="shared" si="7"/>
        <v>17.087628865979379</v>
      </c>
      <c r="P89" s="164">
        <f t="shared" si="8"/>
        <v>62.087628865979383</v>
      </c>
      <c r="Q89" s="135"/>
      <c r="R89" s="164">
        <v>62.087628865979383</v>
      </c>
      <c r="S89" s="46">
        <v>76</v>
      </c>
      <c r="T89" s="46" t="s">
        <v>3252</v>
      </c>
    </row>
    <row r="90" spans="1:20" s="59" customFormat="1" ht="35.25" customHeight="1">
      <c r="A90" s="43">
        <v>86</v>
      </c>
      <c r="B90" s="151" t="s">
        <v>735</v>
      </c>
      <c r="C90" s="35" t="s">
        <v>2692</v>
      </c>
      <c r="D90" s="151" t="s">
        <v>641</v>
      </c>
      <c r="E90" s="35">
        <v>9</v>
      </c>
      <c r="F90" s="157" t="s">
        <v>1465</v>
      </c>
      <c r="G90" s="35">
        <v>21</v>
      </c>
      <c r="H90" s="46"/>
      <c r="I90" s="35">
        <v>8</v>
      </c>
      <c r="J90" s="46"/>
      <c r="K90" s="35">
        <v>1.01</v>
      </c>
      <c r="L90" s="46"/>
      <c r="M90" s="35">
        <v>22</v>
      </c>
      <c r="N90" s="164">
        <f t="shared" si="6"/>
        <v>8</v>
      </c>
      <c r="O90" s="164">
        <f t="shared" si="7"/>
        <v>32.072164948453604</v>
      </c>
      <c r="P90" s="164">
        <f t="shared" si="8"/>
        <v>62.072164948453604</v>
      </c>
      <c r="Q90" s="135"/>
      <c r="R90" s="164">
        <v>62.072164948453604</v>
      </c>
      <c r="S90" s="46">
        <v>76</v>
      </c>
      <c r="T90" s="46" t="s">
        <v>3252</v>
      </c>
    </row>
    <row r="91" spans="1:20" s="59" customFormat="1" ht="35.25" customHeight="1">
      <c r="A91" s="43">
        <v>87</v>
      </c>
      <c r="B91" s="151" t="s">
        <v>378</v>
      </c>
      <c r="C91" s="35" t="s">
        <v>2669</v>
      </c>
      <c r="D91" s="151" t="s">
        <v>336</v>
      </c>
      <c r="E91" s="35">
        <v>9</v>
      </c>
      <c r="F91" s="157" t="s">
        <v>337</v>
      </c>
      <c r="G91" s="35">
        <v>31</v>
      </c>
      <c r="H91" s="46"/>
      <c r="I91" s="35">
        <v>9.9</v>
      </c>
      <c r="J91" s="46"/>
      <c r="K91" s="35">
        <v>1.52</v>
      </c>
      <c r="L91" s="46"/>
      <c r="M91" s="35">
        <v>33.5</v>
      </c>
      <c r="N91" s="164">
        <f t="shared" si="6"/>
        <v>9.9</v>
      </c>
      <c r="O91" s="164">
        <f t="shared" si="7"/>
        <v>18.664948453608247</v>
      </c>
      <c r="P91" s="164">
        <f t="shared" si="8"/>
        <v>62.064948453608245</v>
      </c>
      <c r="Q91" s="135"/>
      <c r="R91" s="164">
        <v>62.064948453608245</v>
      </c>
      <c r="S91" s="46">
        <v>76</v>
      </c>
      <c r="T91" s="46" t="s">
        <v>3252</v>
      </c>
    </row>
    <row r="92" spans="1:20" s="59" customFormat="1" ht="35.25" customHeight="1">
      <c r="A92" s="43">
        <v>88</v>
      </c>
      <c r="B92" s="151" t="s">
        <v>33</v>
      </c>
      <c r="C92" s="35" t="s">
        <v>2639</v>
      </c>
      <c r="D92" s="151" t="s">
        <v>88</v>
      </c>
      <c r="E92" s="35">
        <v>9</v>
      </c>
      <c r="F92" s="157" t="s">
        <v>22</v>
      </c>
      <c r="G92" s="35">
        <v>27.5</v>
      </c>
      <c r="H92" s="46"/>
      <c r="I92" s="35">
        <v>7.5</v>
      </c>
      <c r="J92" s="46"/>
      <c r="K92" s="35">
        <v>1.31</v>
      </c>
      <c r="L92" s="46"/>
      <c r="M92" s="35">
        <v>29.5</v>
      </c>
      <c r="N92" s="164">
        <f t="shared" si="6"/>
        <v>7.5</v>
      </c>
      <c r="O92" s="164">
        <f t="shared" si="7"/>
        <v>24.185567010309274</v>
      </c>
      <c r="P92" s="164">
        <f t="shared" si="8"/>
        <v>61.185567010309271</v>
      </c>
      <c r="Q92" s="135"/>
      <c r="R92" s="164">
        <v>61.185567010309271</v>
      </c>
      <c r="S92" s="46">
        <v>77</v>
      </c>
      <c r="T92" s="46" t="s">
        <v>3252</v>
      </c>
    </row>
    <row r="93" spans="1:20" s="59" customFormat="1" ht="35.25" customHeight="1">
      <c r="A93" s="43">
        <v>89</v>
      </c>
      <c r="B93" s="151" t="s">
        <v>682</v>
      </c>
      <c r="C93" s="35" t="s">
        <v>2686</v>
      </c>
      <c r="D93" s="151" t="s">
        <v>678</v>
      </c>
      <c r="E93" s="35">
        <v>9</v>
      </c>
      <c r="F93" s="157" t="s">
        <v>679</v>
      </c>
      <c r="G93" s="35">
        <v>23</v>
      </c>
      <c r="H93" s="46"/>
      <c r="I93" s="35">
        <v>8</v>
      </c>
      <c r="J93" s="46"/>
      <c r="K93" s="35">
        <v>1.1200000000000001</v>
      </c>
      <c r="L93" s="46"/>
      <c r="M93" s="35">
        <v>24</v>
      </c>
      <c r="N93" s="164">
        <f t="shared" si="6"/>
        <v>8</v>
      </c>
      <c r="O93" s="164">
        <f t="shared" si="7"/>
        <v>29.180412371134015</v>
      </c>
      <c r="P93" s="164">
        <f t="shared" si="8"/>
        <v>61.180412371134011</v>
      </c>
      <c r="Q93" s="135"/>
      <c r="R93" s="164">
        <v>61.180412371134011</v>
      </c>
      <c r="S93" s="46">
        <v>77</v>
      </c>
      <c r="T93" s="46" t="s">
        <v>3252</v>
      </c>
    </row>
    <row r="94" spans="1:20" s="59" customFormat="1" ht="35.25" customHeight="1">
      <c r="A94" s="43">
        <v>90</v>
      </c>
      <c r="B94" s="151" t="s">
        <v>331</v>
      </c>
      <c r="C94" s="35" t="s">
        <v>2663</v>
      </c>
      <c r="D94" s="151" t="s">
        <v>309</v>
      </c>
      <c r="E94" s="35">
        <v>9</v>
      </c>
      <c r="F94" s="157" t="s">
        <v>310</v>
      </c>
      <c r="G94" s="35">
        <v>26</v>
      </c>
      <c r="H94" s="46"/>
      <c r="I94" s="35">
        <v>7.5</v>
      </c>
      <c r="J94" s="46"/>
      <c r="K94" s="35">
        <v>1.26</v>
      </c>
      <c r="L94" s="46"/>
      <c r="M94" s="35">
        <v>28</v>
      </c>
      <c r="N94" s="164">
        <f t="shared" si="6"/>
        <v>7.5</v>
      </c>
      <c r="O94" s="164">
        <f t="shared" si="7"/>
        <v>25.5</v>
      </c>
      <c r="P94" s="164">
        <f t="shared" si="8"/>
        <v>61</v>
      </c>
      <c r="Q94" s="135"/>
      <c r="R94" s="164">
        <v>61</v>
      </c>
      <c r="S94" s="46">
        <v>78</v>
      </c>
      <c r="T94" s="46" t="s">
        <v>3252</v>
      </c>
    </row>
    <row r="95" spans="1:20" s="59" customFormat="1" ht="35.25" customHeight="1">
      <c r="A95" s="43">
        <v>91</v>
      </c>
      <c r="B95" s="151" t="s">
        <v>1117</v>
      </c>
      <c r="C95" s="35" t="s">
        <v>2728</v>
      </c>
      <c r="D95" s="151" t="s">
        <v>3156</v>
      </c>
      <c r="E95" s="35">
        <v>10</v>
      </c>
      <c r="F95" s="157" t="s">
        <v>1069</v>
      </c>
      <c r="G95" s="35">
        <v>25</v>
      </c>
      <c r="H95" s="46"/>
      <c r="I95" s="35">
        <v>6</v>
      </c>
      <c r="J95" s="46"/>
      <c r="K95" s="35">
        <v>1.17</v>
      </c>
      <c r="L95" s="46"/>
      <c r="M95" s="35">
        <v>27</v>
      </c>
      <c r="N95" s="164">
        <f t="shared" si="6"/>
        <v>6</v>
      </c>
      <c r="O95" s="164">
        <f t="shared" si="7"/>
        <v>27.865979381443299</v>
      </c>
      <c r="P95" s="164">
        <f t="shared" si="8"/>
        <v>60.865979381443296</v>
      </c>
      <c r="Q95" s="135"/>
      <c r="R95" s="164">
        <v>60.865979381443296</v>
      </c>
      <c r="S95" s="46">
        <v>79</v>
      </c>
      <c r="T95" s="46" t="s">
        <v>3252</v>
      </c>
    </row>
    <row r="96" spans="1:20" s="59" customFormat="1" ht="35.25" customHeight="1">
      <c r="A96" s="43">
        <v>92</v>
      </c>
      <c r="B96" s="151" t="s">
        <v>627</v>
      </c>
      <c r="C96" s="35" t="s">
        <v>2681</v>
      </c>
      <c r="D96" s="151" t="s">
        <v>440</v>
      </c>
      <c r="E96" s="35">
        <v>9</v>
      </c>
      <c r="F96" s="157" t="s">
        <v>557</v>
      </c>
      <c r="G96" s="35">
        <v>18</v>
      </c>
      <c r="H96" s="46"/>
      <c r="I96" s="35">
        <v>9</v>
      </c>
      <c r="J96" s="46"/>
      <c r="K96" s="35">
        <v>1.02</v>
      </c>
      <c r="L96" s="46"/>
      <c r="M96" s="35">
        <v>20</v>
      </c>
      <c r="N96" s="164">
        <f t="shared" si="6"/>
        <v>9</v>
      </c>
      <c r="O96" s="164">
        <f t="shared" si="7"/>
        <v>31.809278350515463</v>
      </c>
      <c r="P96" s="164">
        <f t="shared" si="8"/>
        <v>60.809278350515463</v>
      </c>
      <c r="Q96" s="135"/>
      <c r="R96" s="164">
        <v>60.809278350515463</v>
      </c>
      <c r="S96" s="46">
        <v>80</v>
      </c>
      <c r="T96" s="46" t="s">
        <v>3252</v>
      </c>
    </row>
    <row r="97" spans="1:20" s="59" customFormat="1" ht="35.25" customHeight="1">
      <c r="A97" s="43">
        <v>93</v>
      </c>
      <c r="B97" s="151" t="s">
        <v>1120</v>
      </c>
      <c r="C97" s="35" t="s">
        <v>2732</v>
      </c>
      <c r="D97" s="151" t="s">
        <v>3156</v>
      </c>
      <c r="E97" s="35">
        <v>10</v>
      </c>
      <c r="F97" s="157" t="s">
        <v>1069</v>
      </c>
      <c r="G97" s="35">
        <v>29.5</v>
      </c>
      <c r="H97" s="46"/>
      <c r="I97" s="35">
        <v>6.5</v>
      </c>
      <c r="J97" s="46"/>
      <c r="K97" s="35">
        <v>1.38</v>
      </c>
      <c r="L97" s="46"/>
      <c r="M97" s="35">
        <v>31.4</v>
      </c>
      <c r="N97" s="164">
        <f t="shared" si="6"/>
        <v>6.5</v>
      </c>
      <c r="O97" s="164">
        <f t="shared" si="7"/>
        <v>22.345360824742269</v>
      </c>
      <c r="P97" s="164">
        <f t="shared" si="8"/>
        <v>60.245360824742264</v>
      </c>
      <c r="Q97" s="135"/>
      <c r="R97" s="164">
        <v>60.245360824742264</v>
      </c>
      <c r="S97" s="46">
        <v>81</v>
      </c>
      <c r="T97" s="46" t="s">
        <v>3252</v>
      </c>
    </row>
    <row r="98" spans="1:20" s="59" customFormat="1" ht="35.25" customHeight="1">
      <c r="A98" s="43">
        <v>94</v>
      </c>
      <c r="B98" s="151" t="s">
        <v>404</v>
      </c>
      <c r="C98" s="35" t="s">
        <v>2674</v>
      </c>
      <c r="D98" s="151" t="s">
        <v>3152</v>
      </c>
      <c r="E98" s="35">
        <v>9</v>
      </c>
      <c r="F98" s="157" t="s">
        <v>390</v>
      </c>
      <c r="G98" s="35">
        <v>27.5</v>
      </c>
      <c r="H98" s="46"/>
      <c r="I98" s="35">
        <v>7.5</v>
      </c>
      <c r="J98" s="46"/>
      <c r="K98" s="35">
        <v>1.36</v>
      </c>
      <c r="L98" s="46"/>
      <c r="M98" s="35">
        <v>29.5</v>
      </c>
      <c r="N98" s="164">
        <f t="shared" si="6"/>
        <v>7.5</v>
      </c>
      <c r="O98" s="164">
        <f t="shared" si="7"/>
        <v>22.871134020618552</v>
      </c>
      <c r="P98" s="164">
        <f t="shared" si="8"/>
        <v>59.871134020618555</v>
      </c>
      <c r="Q98" s="135"/>
      <c r="R98" s="164">
        <v>59.871134020618555</v>
      </c>
      <c r="S98" s="46">
        <v>82</v>
      </c>
      <c r="T98" s="46" t="s">
        <v>3252</v>
      </c>
    </row>
    <row r="99" spans="1:20" s="59" customFormat="1" ht="35.25" customHeight="1">
      <c r="A99" s="43">
        <v>95</v>
      </c>
      <c r="B99" s="151" t="s">
        <v>285</v>
      </c>
      <c r="C99" s="35" t="s">
        <v>2656</v>
      </c>
      <c r="D99" s="151" t="s">
        <v>282</v>
      </c>
      <c r="E99" s="35">
        <v>9</v>
      </c>
      <c r="F99" s="157" t="s">
        <v>255</v>
      </c>
      <c r="G99" s="35">
        <v>21</v>
      </c>
      <c r="H99" s="46"/>
      <c r="I99" s="35">
        <v>8</v>
      </c>
      <c r="J99" s="46"/>
      <c r="K99" s="35">
        <v>1.1299999999999999</v>
      </c>
      <c r="L99" s="46"/>
      <c r="M99" s="35">
        <v>22.5</v>
      </c>
      <c r="N99" s="164">
        <f t="shared" si="6"/>
        <v>8</v>
      </c>
      <c r="O99" s="164">
        <f t="shared" si="7"/>
        <v>28.917525773195877</v>
      </c>
      <c r="P99" s="164">
        <f t="shared" si="8"/>
        <v>59.417525773195877</v>
      </c>
      <c r="Q99" s="135"/>
      <c r="R99" s="164">
        <v>59.417525773195877</v>
      </c>
      <c r="S99" s="46">
        <v>83</v>
      </c>
      <c r="T99" s="46" t="s">
        <v>3252</v>
      </c>
    </row>
    <row r="100" spans="1:20" s="59" customFormat="1" ht="35.25" customHeight="1">
      <c r="A100" s="43">
        <v>96</v>
      </c>
      <c r="B100" s="151" t="s">
        <v>2771</v>
      </c>
      <c r="C100" s="35" t="s">
        <v>2772</v>
      </c>
      <c r="D100" s="151" t="s">
        <v>282</v>
      </c>
      <c r="E100" s="35">
        <v>11</v>
      </c>
      <c r="F100" s="157" t="s">
        <v>255</v>
      </c>
      <c r="G100" s="35">
        <v>25.5</v>
      </c>
      <c r="H100" s="46"/>
      <c r="I100" s="35">
        <v>9</v>
      </c>
      <c r="J100" s="46"/>
      <c r="K100" s="35">
        <v>1.38</v>
      </c>
      <c r="L100" s="46"/>
      <c r="M100" s="35">
        <v>27.8</v>
      </c>
      <c r="N100" s="164">
        <f t="shared" si="6"/>
        <v>9</v>
      </c>
      <c r="O100" s="164">
        <f t="shared" si="7"/>
        <v>22.345360824742269</v>
      </c>
      <c r="P100" s="164">
        <f t="shared" si="8"/>
        <v>59.145360824742269</v>
      </c>
      <c r="Q100" s="135"/>
      <c r="R100" s="164">
        <v>59.145360824742269</v>
      </c>
      <c r="S100" s="46">
        <v>84</v>
      </c>
      <c r="T100" s="46" t="s">
        <v>3252</v>
      </c>
    </row>
    <row r="101" spans="1:20" s="59" customFormat="1" ht="35.25" customHeight="1">
      <c r="A101" s="43">
        <v>97</v>
      </c>
      <c r="B101" s="151" t="s">
        <v>186</v>
      </c>
      <c r="C101" s="35" t="s">
        <v>2649</v>
      </c>
      <c r="D101" s="151" t="s">
        <v>3150</v>
      </c>
      <c r="E101" s="35">
        <v>11</v>
      </c>
      <c r="F101" s="157" t="s">
        <v>182</v>
      </c>
      <c r="G101" s="35">
        <v>32</v>
      </c>
      <c r="H101" s="46"/>
      <c r="I101" s="35">
        <v>4</v>
      </c>
      <c r="J101" s="46"/>
      <c r="K101" s="35">
        <v>1.5</v>
      </c>
      <c r="L101" s="46"/>
      <c r="M101" s="35">
        <v>35</v>
      </c>
      <c r="N101" s="164">
        <f t="shared" ref="N101:N132" si="9">IF(I101&lt;&gt;"",IF(I101=0,0,(10*I101)/MAX(I$5:I$157)),"0")</f>
        <v>4</v>
      </c>
      <c r="O101" s="164">
        <f t="shared" ref="O101:O132" si="10">IF(K101&lt;&gt;51,IF(K101=0,"0",51/(MAX(K$5:K$161)-SMALL(K$5:K$161,COUNTIF(K$5:K$161,"&lt;=0")+1))*(MAX(K$5:K$161)-K101)),51)</f>
        <v>19.190721649484534</v>
      </c>
      <c r="P101" s="164">
        <f t="shared" ref="P101:P132" si="11">M101+N101+O101</f>
        <v>58.19072164948453</v>
      </c>
      <c r="Q101" s="135"/>
      <c r="R101" s="164">
        <v>58.19072164948453</v>
      </c>
      <c r="S101" s="46">
        <v>85</v>
      </c>
      <c r="T101" s="46" t="s">
        <v>3252</v>
      </c>
    </row>
    <row r="102" spans="1:20" s="59" customFormat="1" ht="35.25" customHeight="1">
      <c r="A102" s="43">
        <v>98</v>
      </c>
      <c r="B102" s="151" t="s">
        <v>200</v>
      </c>
      <c r="C102" s="35" t="s">
        <v>2653</v>
      </c>
      <c r="D102" s="151" t="s">
        <v>190</v>
      </c>
      <c r="E102" s="35">
        <v>11</v>
      </c>
      <c r="F102" s="157" t="s">
        <v>191</v>
      </c>
      <c r="G102" s="35">
        <v>22</v>
      </c>
      <c r="H102" s="46"/>
      <c r="I102" s="35">
        <v>8.8000000000000007</v>
      </c>
      <c r="J102" s="46"/>
      <c r="K102" s="35">
        <v>1.23</v>
      </c>
      <c r="L102" s="46"/>
      <c r="M102" s="35">
        <v>23</v>
      </c>
      <c r="N102" s="164">
        <f t="shared" si="9"/>
        <v>8.8000000000000007</v>
      </c>
      <c r="O102" s="164">
        <f t="shared" si="10"/>
        <v>26.288659793814432</v>
      </c>
      <c r="P102" s="164">
        <f t="shared" si="11"/>
        <v>58.088659793814429</v>
      </c>
      <c r="Q102" s="135"/>
      <c r="R102" s="164">
        <v>58.088659793814429</v>
      </c>
      <c r="S102" s="46">
        <v>86</v>
      </c>
      <c r="T102" s="46" t="s">
        <v>3252</v>
      </c>
    </row>
    <row r="103" spans="1:20" s="59" customFormat="1" ht="35.25" customHeight="1">
      <c r="A103" s="43">
        <v>99</v>
      </c>
      <c r="B103" s="151" t="s">
        <v>1321</v>
      </c>
      <c r="C103" s="35" t="s">
        <v>2758</v>
      </c>
      <c r="D103" s="151" t="s">
        <v>1320</v>
      </c>
      <c r="E103" s="35">
        <v>9</v>
      </c>
      <c r="F103" s="157" t="s">
        <v>1315</v>
      </c>
      <c r="G103" s="35">
        <v>21.5</v>
      </c>
      <c r="H103" s="46"/>
      <c r="I103" s="35">
        <v>9</v>
      </c>
      <c r="J103" s="46"/>
      <c r="K103" s="35">
        <v>1.24</v>
      </c>
      <c r="L103" s="46"/>
      <c r="M103" s="35">
        <v>22.8</v>
      </c>
      <c r="N103" s="164">
        <f t="shared" si="9"/>
        <v>9</v>
      </c>
      <c r="O103" s="164">
        <f t="shared" si="10"/>
        <v>26.025773195876287</v>
      </c>
      <c r="P103" s="164">
        <f t="shared" si="11"/>
        <v>57.825773195876288</v>
      </c>
      <c r="Q103" s="135"/>
      <c r="R103" s="164">
        <v>57.825773195876288</v>
      </c>
      <c r="S103" s="46">
        <v>87</v>
      </c>
      <c r="T103" s="46" t="s">
        <v>3252</v>
      </c>
    </row>
    <row r="104" spans="1:20" s="59" customFormat="1" ht="35.25" customHeight="1">
      <c r="A104" s="43">
        <v>100</v>
      </c>
      <c r="B104" s="151" t="s">
        <v>625</v>
      </c>
      <c r="C104" s="35" t="s">
        <v>2679</v>
      </c>
      <c r="D104" s="151" t="s">
        <v>440</v>
      </c>
      <c r="E104" s="35">
        <v>9</v>
      </c>
      <c r="F104" s="157" t="s">
        <v>557</v>
      </c>
      <c r="G104" s="35">
        <v>24</v>
      </c>
      <c r="H104" s="46"/>
      <c r="I104" s="35">
        <v>9</v>
      </c>
      <c r="J104" s="46"/>
      <c r="K104" s="35">
        <v>1.38</v>
      </c>
      <c r="L104" s="46"/>
      <c r="M104" s="35">
        <v>26</v>
      </c>
      <c r="N104" s="164">
        <f t="shared" si="9"/>
        <v>9</v>
      </c>
      <c r="O104" s="164">
        <f t="shared" si="10"/>
        <v>22.345360824742269</v>
      </c>
      <c r="P104" s="164">
        <f t="shared" si="11"/>
        <v>57.345360824742272</v>
      </c>
      <c r="Q104" s="135"/>
      <c r="R104" s="164">
        <v>57.345360824742272</v>
      </c>
      <c r="S104" s="46">
        <v>88</v>
      </c>
      <c r="T104" s="46" t="s">
        <v>3252</v>
      </c>
    </row>
    <row r="105" spans="1:20" s="59" customFormat="1" ht="35.25" customHeight="1">
      <c r="A105" s="43">
        <v>101</v>
      </c>
      <c r="B105" s="151" t="s">
        <v>1102</v>
      </c>
      <c r="C105" s="35" t="s">
        <v>2720</v>
      </c>
      <c r="D105" s="151" t="s">
        <v>3156</v>
      </c>
      <c r="E105" s="35">
        <v>9</v>
      </c>
      <c r="F105" s="157" t="s">
        <v>1069</v>
      </c>
      <c r="G105" s="35">
        <v>27</v>
      </c>
      <c r="H105" s="46"/>
      <c r="I105" s="35">
        <v>5.5</v>
      </c>
      <c r="J105" s="46"/>
      <c r="K105" s="35">
        <v>1.37</v>
      </c>
      <c r="L105" s="46"/>
      <c r="M105" s="35">
        <v>29</v>
      </c>
      <c r="N105" s="164">
        <f t="shared" si="9"/>
        <v>5.5</v>
      </c>
      <c r="O105" s="164">
        <f t="shared" si="10"/>
        <v>22.608247422680407</v>
      </c>
      <c r="P105" s="164">
        <f t="shared" si="11"/>
        <v>57.108247422680407</v>
      </c>
      <c r="Q105" s="135"/>
      <c r="R105" s="164">
        <v>57.108247422680407</v>
      </c>
      <c r="S105" s="46">
        <v>89</v>
      </c>
      <c r="T105" s="46" t="s">
        <v>3252</v>
      </c>
    </row>
    <row r="106" spans="1:20" s="59" customFormat="1" ht="35.25" customHeight="1">
      <c r="A106" s="43">
        <v>102</v>
      </c>
      <c r="B106" s="151" t="s">
        <v>286</v>
      </c>
      <c r="C106" s="35" t="s">
        <v>2657</v>
      </c>
      <c r="D106" s="151" t="s">
        <v>282</v>
      </c>
      <c r="E106" s="35">
        <v>9</v>
      </c>
      <c r="F106" s="157" t="s">
        <v>255</v>
      </c>
      <c r="G106" s="35">
        <v>22.5</v>
      </c>
      <c r="H106" s="46"/>
      <c r="I106" s="35">
        <v>8</v>
      </c>
      <c r="J106" s="46"/>
      <c r="K106" s="35">
        <v>1.25</v>
      </c>
      <c r="L106" s="46"/>
      <c r="M106" s="35">
        <v>23.3</v>
      </c>
      <c r="N106" s="164">
        <f t="shared" si="9"/>
        <v>8</v>
      </c>
      <c r="O106" s="164">
        <f t="shared" si="10"/>
        <v>25.762886597938142</v>
      </c>
      <c r="P106" s="164">
        <f t="shared" si="11"/>
        <v>57.062886597938146</v>
      </c>
      <c r="Q106" s="135"/>
      <c r="R106" s="164">
        <v>57.062886597938146</v>
      </c>
      <c r="S106" s="46">
        <v>89</v>
      </c>
      <c r="T106" s="46" t="s">
        <v>3252</v>
      </c>
    </row>
    <row r="107" spans="1:20" s="59" customFormat="1" ht="35.25" customHeight="1">
      <c r="A107" s="43">
        <v>103</v>
      </c>
      <c r="B107" s="151" t="s">
        <v>838</v>
      </c>
      <c r="C107" s="35" t="s">
        <v>2697</v>
      </c>
      <c r="D107" s="151" t="s">
        <v>812</v>
      </c>
      <c r="E107" s="35">
        <v>9</v>
      </c>
      <c r="F107" s="157" t="s">
        <v>835</v>
      </c>
      <c r="G107" s="35">
        <v>21.5</v>
      </c>
      <c r="H107" s="46"/>
      <c r="I107" s="35">
        <v>8</v>
      </c>
      <c r="J107" s="46"/>
      <c r="K107" s="35">
        <v>1.26</v>
      </c>
      <c r="L107" s="46"/>
      <c r="M107" s="35">
        <v>22.8</v>
      </c>
      <c r="N107" s="164">
        <f t="shared" si="9"/>
        <v>8</v>
      </c>
      <c r="O107" s="164">
        <f t="shared" si="10"/>
        <v>25.5</v>
      </c>
      <c r="P107" s="164">
        <f t="shared" si="11"/>
        <v>56.3</v>
      </c>
      <c r="Q107" s="135"/>
      <c r="R107" s="164">
        <v>56.3</v>
      </c>
      <c r="S107" s="46">
        <v>90</v>
      </c>
      <c r="T107" s="46" t="s">
        <v>3252</v>
      </c>
    </row>
    <row r="108" spans="1:20" s="59" customFormat="1" ht="35.25" customHeight="1">
      <c r="A108" s="43">
        <v>104</v>
      </c>
      <c r="B108" s="151" t="s">
        <v>1104</v>
      </c>
      <c r="C108" s="35" t="s">
        <v>2722</v>
      </c>
      <c r="D108" s="151" t="s">
        <v>3156</v>
      </c>
      <c r="E108" s="35">
        <v>9</v>
      </c>
      <c r="F108" s="157" t="s">
        <v>1069</v>
      </c>
      <c r="G108" s="35">
        <v>23.5</v>
      </c>
      <c r="H108" s="46"/>
      <c r="I108" s="35">
        <v>6.5</v>
      </c>
      <c r="J108" s="46"/>
      <c r="K108" s="35">
        <v>1.32</v>
      </c>
      <c r="L108" s="46"/>
      <c r="M108" s="35">
        <v>25.4</v>
      </c>
      <c r="N108" s="164">
        <f t="shared" si="9"/>
        <v>6.5</v>
      </c>
      <c r="O108" s="164">
        <f t="shared" si="10"/>
        <v>23.922680412371133</v>
      </c>
      <c r="P108" s="164">
        <f t="shared" si="11"/>
        <v>55.822680412371128</v>
      </c>
      <c r="Q108" s="135"/>
      <c r="R108" s="164">
        <v>55.822680412371128</v>
      </c>
      <c r="S108" s="46">
        <v>91</v>
      </c>
      <c r="T108" s="46" t="s">
        <v>3252</v>
      </c>
    </row>
    <row r="109" spans="1:20" s="59" customFormat="1" ht="35.25" customHeight="1">
      <c r="A109" s="43">
        <v>105</v>
      </c>
      <c r="B109" s="151" t="s">
        <v>2801</v>
      </c>
      <c r="C109" s="35" t="s">
        <v>2802</v>
      </c>
      <c r="D109" s="151" t="s">
        <v>440</v>
      </c>
      <c r="E109" s="35">
        <v>9</v>
      </c>
      <c r="F109" s="157" t="s">
        <v>557</v>
      </c>
      <c r="G109" s="35">
        <v>15</v>
      </c>
      <c r="H109" s="46"/>
      <c r="I109" s="35">
        <v>10</v>
      </c>
      <c r="J109" s="46"/>
      <c r="K109" s="35">
        <v>1.1499999999999999</v>
      </c>
      <c r="L109" s="46"/>
      <c r="M109" s="35">
        <v>16.399999999999999</v>
      </c>
      <c r="N109" s="164">
        <f t="shared" si="9"/>
        <v>10</v>
      </c>
      <c r="O109" s="164">
        <f t="shared" si="10"/>
        <v>28.39175257731959</v>
      </c>
      <c r="P109" s="164">
        <f t="shared" si="11"/>
        <v>54.791752577319585</v>
      </c>
      <c r="Q109" s="135"/>
      <c r="R109" s="164">
        <v>54.791752577319585</v>
      </c>
      <c r="S109" s="46">
        <v>92</v>
      </c>
      <c r="T109" s="46" t="s">
        <v>3252</v>
      </c>
    </row>
    <row r="110" spans="1:20" s="59" customFormat="1" ht="35.25" customHeight="1">
      <c r="A110" s="43">
        <v>106</v>
      </c>
      <c r="B110" s="151" t="s">
        <v>2783</v>
      </c>
      <c r="C110" s="35" t="s">
        <v>2784</v>
      </c>
      <c r="D110" s="151" t="s">
        <v>3213</v>
      </c>
      <c r="E110" s="35">
        <v>9</v>
      </c>
      <c r="F110" s="157" t="s">
        <v>1442</v>
      </c>
      <c r="G110" s="35">
        <v>20</v>
      </c>
      <c r="H110" s="46"/>
      <c r="I110" s="35">
        <v>8</v>
      </c>
      <c r="J110" s="46"/>
      <c r="K110" s="35">
        <v>1.25</v>
      </c>
      <c r="L110" s="46"/>
      <c r="M110" s="35">
        <v>21</v>
      </c>
      <c r="N110" s="164">
        <f t="shared" si="9"/>
        <v>8</v>
      </c>
      <c r="O110" s="164">
        <f t="shared" si="10"/>
        <v>25.762886597938142</v>
      </c>
      <c r="P110" s="164">
        <f t="shared" si="11"/>
        <v>54.762886597938142</v>
      </c>
      <c r="Q110" s="135"/>
      <c r="R110" s="164">
        <v>54.762886597938142</v>
      </c>
      <c r="S110" s="46">
        <v>92</v>
      </c>
      <c r="T110" s="46" t="s">
        <v>3252</v>
      </c>
    </row>
    <row r="111" spans="1:20" s="59" customFormat="1" ht="35.25" customHeight="1">
      <c r="A111" s="43">
        <v>107</v>
      </c>
      <c r="B111" s="151" t="s">
        <v>2765</v>
      </c>
      <c r="C111" s="35" t="s">
        <v>2766</v>
      </c>
      <c r="D111" s="151" t="s">
        <v>282</v>
      </c>
      <c r="E111" s="35">
        <v>11</v>
      </c>
      <c r="F111" s="157" t="s">
        <v>255</v>
      </c>
      <c r="G111" s="35">
        <v>17.5</v>
      </c>
      <c r="H111" s="46"/>
      <c r="I111" s="35">
        <v>6</v>
      </c>
      <c r="J111" s="46"/>
      <c r="K111" s="35">
        <v>1.1299999999999999</v>
      </c>
      <c r="L111" s="46"/>
      <c r="M111" s="35">
        <v>19.8</v>
      </c>
      <c r="N111" s="164">
        <f t="shared" si="9"/>
        <v>6</v>
      </c>
      <c r="O111" s="164">
        <f t="shared" si="10"/>
        <v>28.917525773195877</v>
      </c>
      <c r="P111" s="164">
        <f t="shared" si="11"/>
        <v>54.717525773195874</v>
      </c>
      <c r="Q111" s="135"/>
      <c r="R111" s="164">
        <v>54.717525773195874</v>
      </c>
      <c r="S111" s="46">
        <v>93</v>
      </c>
      <c r="T111" s="46" t="s">
        <v>3252</v>
      </c>
    </row>
    <row r="112" spans="1:20" s="59" customFormat="1" ht="35.25" customHeight="1">
      <c r="A112" s="43">
        <v>108</v>
      </c>
      <c r="B112" s="151" t="s">
        <v>842</v>
      </c>
      <c r="C112" s="35" t="s">
        <v>2701</v>
      </c>
      <c r="D112" s="151" t="s">
        <v>812</v>
      </c>
      <c r="E112" s="35">
        <v>9</v>
      </c>
      <c r="F112" s="157" t="s">
        <v>835</v>
      </c>
      <c r="G112" s="35">
        <v>20.5</v>
      </c>
      <c r="H112" s="46"/>
      <c r="I112" s="35">
        <v>6.5</v>
      </c>
      <c r="J112" s="46"/>
      <c r="K112" s="35">
        <v>1.25</v>
      </c>
      <c r="L112" s="46"/>
      <c r="M112" s="35">
        <v>21.7</v>
      </c>
      <c r="N112" s="164">
        <f t="shared" si="9"/>
        <v>6.5</v>
      </c>
      <c r="O112" s="164">
        <f t="shared" si="10"/>
        <v>25.762886597938142</v>
      </c>
      <c r="P112" s="164">
        <f t="shared" si="11"/>
        <v>53.962886597938137</v>
      </c>
      <c r="Q112" s="135"/>
      <c r="R112" s="164">
        <v>53.962886597938137</v>
      </c>
      <c r="S112" s="46">
        <v>94</v>
      </c>
      <c r="T112" s="46" t="s">
        <v>3252</v>
      </c>
    </row>
    <row r="113" spans="1:20" s="59" customFormat="1" ht="35.25" customHeight="1">
      <c r="A113" s="43">
        <v>109</v>
      </c>
      <c r="B113" s="151" t="s">
        <v>1108</v>
      </c>
      <c r="C113" s="35" t="s">
        <v>2726</v>
      </c>
      <c r="D113" s="151" t="s">
        <v>3156</v>
      </c>
      <c r="E113" s="35">
        <v>9</v>
      </c>
      <c r="F113" s="157" t="s">
        <v>1069</v>
      </c>
      <c r="G113" s="35">
        <v>16</v>
      </c>
      <c r="H113" s="46"/>
      <c r="I113" s="35">
        <v>8</v>
      </c>
      <c r="J113" s="46"/>
      <c r="K113" s="35">
        <v>1.1299999999999999</v>
      </c>
      <c r="L113" s="46"/>
      <c r="M113" s="35">
        <v>17</v>
      </c>
      <c r="N113" s="164">
        <f t="shared" si="9"/>
        <v>8</v>
      </c>
      <c r="O113" s="164">
        <f t="shared" si="10"/>
        <v>28.917525773195877</v>
      </c>
      <c r="P113" s="164">
        <f t="shared" si="11"/>
        <v>53.917525773195877</v>
      </c>
      <c r="Q113" s="135"/>
      <c r="R113" s="164">
        <v>53.917525773195877</v>
      </c>
      <c r="S113" s="46">
        <v>95</v>
      </c>
      <c r="T113" s="46" t="s">
        <v>3252</v>
      </c>
    </row>
    <row r="114" spans="1:20" s="59" customFormat="1" ht="35.25" customHeight="1">
      <c r="A114" s="43">
        <v>110</v>
      </c>
      <c r="B114" s="151" t="s">
        <v>731</v>
      </c>
      <c r="C114" s="35" t="s">
        <v>2690</v>
      </c>
      <c r="D114" s="151" t="s">
        <v>691</v>
      </c>
      <c r="E114" s="35">
        <v>9</v>
      </c>
      <c r="F114" s="157" t="s">
        <v>689</v>
      </c>
      <c r="G114" s="35">
        <v>19</v>
      </c>
      <c r="H114" s="46"/>
      <c r="I114" s="35">
        <v>8</v>
      </c>
      <c r="J114" s="46"/>
      <c r="K114" s="35">
        <v>1.31</v>
      </c>
      <c r="L114" s="46"/>
      <c r="M114" s="35">
        <v>21.7</v>
      </c>
      <c r="N114" s="164">
        <f t="shared" si="9"/>
        <v>8</v>
      </c>
      <c r="O114" s="164">
        <f t="shared" si="10"/>
        <v>24.185567010309274</v>
      </c>
      <c r="P114" s="164">
        <f t="shared" si="11"/>
        <v>53.885567010309273</v>
      </c>
      <c r="Q114" s="135"/>
      <c r="R114" s="164">
        <v>53.885567010309273</v>
      </c>
      <c r="S114" s="46">
        <v>95</v>
      </c>
      <c r="T114" s="46" t="s">
        <v>3252</v>
      </c>
    </row>
    <row r="115" spans="1:20" s="59" customFormat="1" ht="35.25" customHeight="1">
      <c r="A115" s="43">
        <v>111</v>
      </c>
      <c r="B115" s="151" t="s">
        <v>287</v>
      </c>
      <c r="C115" s="35" t="s">
        <v>2655</v>
      </c>
      <c r="D115" s="151" t="s">
        <v>282</v>
      </c>
      <c r="E115" s="35">
        <v>10</v>
      </c>
      <c r="F115" s="157" t="s">
        <v>276</v>
      </c>
      <c r="G115" s="35">
        <v>23.5</v>
      </c>
      <c r="H115" s="46"/>
      <c r="I115" s="35">
        <v>6</v>
      </c>
      <c r="J115" s="46"/>
      <c r="K115" s="35">
        <v>1.38</v>
      </c>
      <c r="L115" s="46"/>
      <c r="M115" s="35">
        <v>25.4</v>
      </c>
      <c r="N115" s="164">
        <f t="shared" si="9"/>
        <v>6</v>
      </c>
      <c r="O115" s="164">
        <f t="shared" si="10"/>
        <v>22.345360824742269</v>
      </c>
      <c r="P115" s="164">
        <f t="shared" si="11"/>
        <v>53.745360824742264</v>
      </c>
      <c r="Q115" s="135"/>
      <c r="R115" s="164">
        <v>53.745360824742264</v>
      </c>
      <c r="S115" s="46">
        <v>96</v>
      </c>
      <c r="T115" s="46" t="s">
        <v>3252</v>
      </c>
    </row>
    <row r="116" spans="1:20" s="59" customFormat="1" ht="35.25" customHeight="1">
      <c r="A116" s="43">
        <v>112</v>
      </c>
      <c r="B116" s="151" t="s">
        <v>2773</v>
      </c>
      <c r="C116" s="35" t="s">
        <v>2774</v>
      </c>
      <c r="D116" s="151" t="s">
        <v>282</v>
      </c>
      <c r="E116" s="35">
        <v>10</v>
      </c>
      <c r="F116" s="157" t="s">
        <v>255</v>
      </c>
      <c r="G116" s="35">
        <v>20.5</v>
      </c>
      <c r="H116" s="46"/>
      <c r="I116" s="35">
        <v>6</v>
      </c>
      <c r="J116" s="46"/>
      <c r="K116" s="35">
        <v>1.25</v>
      </c>
      <c r="L116" s="46"/>
      <c r="M116" s="35">
        <v>21.7</v>
      </c>
      <c r="N116" s="164">
        <f t="shared" si="9"/>
        <v>6</v>
      </c>
      <c r="O116" s="164">
        <f t="shared" si="10"/>
        <v>25.762886597938142</v>
      </c>
      <c r="P116" s="164">
        <f t="shared" si="11"/>
        <v>53.462886597938137</v>
      </c>
      <c r="Q116" s="135"/>
      <c r="R116" s="164">
        <v>53.462886597938137</v>
      </c>
      <c r="S116" s="46">
        <v>97</v>
      </c>
      <c r="T116" s="46" t="s">
        <v>3252</v>
      </c>
    </row>
    <row r="117" spans="1:20" s="59" customFormat="1" ht="35.25" customHeight="1">
      <c r="A117" s="43">
        <v>113</v>
      </c>
      <c r="B117" s="151" t="s">
        <v>2781</v>
      </c>
      <c r="C117" s="35" t="s">
        <v>2782</v>
      </c>
      <c r="D117" s="151" t="s">
        <v>3213</v>
      </c>
      <c r="E117" s="35">
        <v>9</v>
      </c>
      <c r="F117" s="157" t="s">
        <v>1442</v>
      </c>
      <c r="G117" s="35">
        <v>16.5</v>
      </c>
      <c r="H117" s="46"/>
      <c r="I117" s="35">
        <v>9</v>
      </c>
      <c r="J117" s="46"/>
      <c r="K117" s="35">
        <v>1.2</v>
      </c>
      <c r="L117" s="46"/>
      <c r="M117" s="35">
        <v>17.3</v>
      </c>
      <c r="N117" s="164">
        <f t="shared" si="9"/>
        <v>9</v>
      </c>
      <c r="O117" s="164">
        <f t="shared" si="10"/>
        <v>27.077319587628864</v>
      </c>
      <c r="P117" s="164">
        <f t="shared" si="11"/>
        <v>53.377319587628861</v>
      </c>
      <c r="Q117" s="135"/>
      <c r="R117" s="164">
        <v>53.377319587628861</v>
      </c>
      <c r="S117" s="46">
        <v>98</v>
      </c>
      <c r="T117" s="46" t="s">
        <v>3252</v>
      </c>
    </row>
    <row r="118" spans="1:20" s="59" customFormat="1" ht="35.25" customHeight="1">
      <c r="A118" s="43">
        <v>114</v>
      </c>
      <c r="B118" s="151" t="s">
        <v>1265</v>
      </c>
      <c r="C118" s="35" t="s">
        <v>2752</v>
      </c>
      <c r="D118" s="151" t="s">
        <v>2250</v>
      </c>
      <c r="E118" s="35">
        <v>9</v>
      </c>
      <c r="F118" s="157" t="s">
        <v>1242</v>
      </c>
      <c r="G118" s="35">
        <v>26</v>
      </c>
      <c r="H118" s="46"/>
      <c r="I118" s="35">
        <v>8</v>
      </c>
      <c r="J118" s="46"/>
      <c r="K118" s="35">
        <v>1.58</v>
      </c>
      <c r="L118" s="46"/>
      <c r="M118" s="35">
        <v>28</v>
      </c>
      <c r="N118" s="164">
        <f t="shared" si="9"/>
        <v>8</v>
      </c>
      <c r="O118" s="164">
        <f t="shared" si="10"/>
        <v>17.087628865979379</v>
      </c>
      <c r="P118" s="164">
        <f t="shared" si="11"/>
        <v>53.087628865979383</v>
      </c>
      <c r="Q118" s="135"/>
      <c r="R118" s="164">
        <v>53.087628865979383</v>
      </c>
      <c r="S118" s="46">
        <v>99</v>
      </c>
      <c r="T118" s="46" t="s">
        <v>3252</v>
      </c>
    </row>
    <row r="119" spans="1:20" s="59" customFormat="1" ht="35.25" customHeight="1">
      <c r="A119" s="43">
        <v>115</v>
      </c>
      <c r="B119" s="151" t="s">
        <v>99</v>
      </c>
      <c r="C119" s="35" t="s">
        <v>2641</v>
      </c>
      <c r="D119" s="151" t="s">
        <v>88</v>
      </c>
      <c r="E119" s="35">
        <v>9</v>
      </c>
      <c r="F119" s="157" t="s">
        <v>22</v>
      </c>
      <c r="G119" s="35">
        <v>22</v>
      </c>
      <c r="H119" s="46"/>
      <c r="I119" s="35">
        <v>8.4</v>
      </c>
      <c r="J119" s="46"/>
      <c r="K119" s="35">
        <v>1.41</v>
      </c>
      <c r="L119" s="46"/>
      <c r="M119" s="35">
        <v>23</v>
      </c>
      <c r="N119" s="164">
        <f t="shared" si="9"/>
        <v>8.4</v>
      </c>
      <c r="O119" s="164">
        <f t="shared" si="10"/>
        <v>21.556701030927837</v>
      </c>
      <c r="P119" s="164">
        <f t="shared" si="11"/>
        <v>52.956701030927832</v>
      </c>
      <c r="Q119" s="135"/>
      <c r="R119" s="164">
        <v>52.956701030927832</v>
      </c>
      <c r="S119" s="46">
        <v>100</v>
      </c>
      <c r="T119" s="46" t="s">
        <v>3252</v>
      </c>
    </row>
    <row r="120" spans="1:20" s="59" customFormat="1" ht="35.25" customHeight="1">
      <c r="A120" s="43">
        <v>116</v>
      </c>
      <c r="B120" s="151" t="s">
        <v>1100</v>
      </c>
      <c r="C120" s="35" t="s">
        <v>2718</v>
      </c>
      <c r="D120" s="151" t="s">
        <v>3156</v>
      </c>
      <c r="E120" s="35">
        <v>9</v>
      </c>
      <c r="F120" s="157" t="s">
        <v>1069</v>
      </c>
      <c r="G120" s="35">
        <v>27.5</v>
      </c>
      <c r="H120" s="46"/>
      <c r="I120" s="35">
        <v>5</v>
      </c>
      <c r="J120" s="46"/>
      <c r="K120" s="35">
        <v>1.53</v>
      </c>
      <c r="L120" s="46"/>
      <c r="M120" s="35">
        <v>29.5</v>
      </c>
      <c r="N120" s="164">
        <f t="shared" si="9"/>
        <v>5</v>
      </c>
      <c r="O120" s="164">
        <f t="shared" si="10"/>
        <v>18.402061855670102</v>
      </c>
      <c r="P120" s="164">
        <f t="shared" si="11"/>
        <v>52.902061855670098</v>
      </c>
      <c r="Q120" s="135"/>
      <c r="R120" s="164">
        <v>52.902061855670098</v>
      </c>
      <c r="S120" s="46">
        <v>101</v>
      </c>
      <c r="T120" s="46" t="s">
        <v>3252</v>
      </c>
    </row>
    <row r="121" spans="1:20" s="59" customFormat="1" ht="35.25" customHeight="1">
      <c r="A121" s="43">
        <v>117</v>
      </c>
      <c r="B121" s="151" t="s">
        <v>3233</v>
      </c>
      <c r="C121" s="35" t="s">
        <v>2687</v>
      </c>
      <c r="D121" s="151" t="s">
        <v>678</v>
      </c>
      <c r="E121" s="35">
        <v>9</v>
      </c>
      <c r="F121" s="157" t="s">
        <v>679</v>
      </c>
      <c r="G121" s="35">
        <v>19</v>
      </c>
      <c r="H121" s="46"/>
      <c r="I121" s="35">
        <v>7</v>
      </c>
      <c r="J121" s="46"/>
      <c r="K121" s="35">
        <v>1.29</v>
      </c>
      <c r="L121" s="46"/>
      <c r="M121" s="35">
        <v>21</v>
      </c>
      <c r="N121" s="164">
        <f t="shared" si="9"/>
        <v>7</v>
      </c>
      <c r="O121" s="164">
        <f t="shared" si="10"/>
        <v>24.711340206185564</v>
      </c>
      <c r="P121" s="164">
        <f t="shared" si="11"/>
        <v>52.711340206185568</v>
      </c>
      <c r="Q121" s="135"/>
      <c r="R121" s="164">
        <v>52.711340206185568</v>
      </c>
      <c r="S121" s="46">
        <v>102</v>
      </c>
      <c r="T121" s="46" t="s">
        <v>3252</v>
      </c>
    </row>
    <row r="122" spans="1:20" s="59" customFormat="1" ht="35.25" customHeight="1">
      <c r="A122" s="43">
        <v>118</v>
      </c>
      <c r="B122" s="151" t="s">
        <v>730</v>
      </c>
      <c r="C122" s="35" t="s">
        <v>2689</v>
      </c>
      <c r="D122" s="151" t="s">
        <v>691</v>
      </c>
      <c r="E122" s="35">
        <v>9</v>
      </c>
      <c r="F122" s="157" t="s">
        <v>689</v>
      </c>
      <c r="G122" s="35">
        <v>19</v>
      </c>
      <c r="H122" s="46"/>
      <c r="I122" s="35">
        <v>9</v>
      </c>
      <c r="J122" s="46"/>
      <c r="K122" s="35">
        <v>1.4</v>
      </c>
      <c r="L122" s="46"/>
      <c r="M122" s="35">
        <v>21.7</v>
      </c>
      <c r="N122" s="164">
        <f t="shared" si="9"/>
        <v>9</v>
      </c>
      <c r="O122" s="164">
        <f t="shared" si="10"/>
        <v>21.819587628865982</v>
      </c>
      <c r="P122" s="164">
        <f t="shared" si="11"/>
        <v>52.519587628865978</v>
      </c>
      <c r="Q122" s="135"/>
      <c r="R122" s="164">
        <v>52.519587628865978</v>
      </c>
      <c r="S122" s="46">
        <v>103</v>
      </c>
      <c r="T122" s="46" t="s">
        <v>3252</v>
      </c>
    </row>
    <row r="123" spans="1:20" s="59" customFormat="1" ht="35.25" customHeight="1">
      <c r="A123" s="43">
        <v>119</v>
      </c>
      <c r="B123" s="151" t="s">
        <v>837</v>
      </c>
      <c r="C123" s="35" t="s">
        <v>2696</v>
      </c>
      <c r="D123" s="151" t="s">
        <v>812</v>
      </c>
      <c r="E123" s="35">
        <v>9</v>
      </c>
      <c r="F123" s="157" t="s">
        <v>820</v>
      </c>
      <c r="G123" s="35">
        <v>11.5</v>
      </c>
      <c r="H123" s="46"/>
      <c r="I123" s="35">
        <v>8.4</v>
      </c>
      <c r="J123" s="46"/>
      <c r="K123" s="35">
        <v>1.01</v>
      </c>
      <c r="L123" s="46"/>
      <c r="M123" s="35">
        <v>12</v>
      </c>
      <c r="N123" s="164">
        <f t="shared" si="9"/>
        <v>8.4</v>
      </c>
      <c r="O123" s="164">
        <f t="shared" si="10"/>
        <v>32.072164948453604</v>
      </c>
      <c r="P123" s="164">
        <f t="shared" si="11"/>
        <v>52.472164948453603</v>
      </c>
      <c r="Q123" s="135"/>
      <c r="R123" s="164">
        <v>52.472164948453603</v>
      </c>
      <c r="S123" s="46">
        <v>103</v>
      </c>
      <c r="T123" s="46" t="s">
        <v>3252</v>
      </c>
    </row>
    <row r="124" spans="1:20" s="59" customFormat="1" ht="35.25" customHeight="1">
      <c r="A124" s="43">
        <v>120</v>
      </c>
      <c r="B124" s="151" t="s">
        <v>1107</v>
      </c>
      <c r="C124" s="35" t="s">
        <v>2725</v>
      </c>
      <c r="D124" s="151" t="s">
        <v>3156</v>
      </c>
      <c r="E124" s="35">
        <v>9</v>
      </c>
      <c r="F124" s="157" t="s">
        <v>1069</v>
      </c>
      <c r="G124" s="35">
        <v>22.5</v>
      </c>
      <c r="H124" s="46"/>
      <c r="I124" s="35">
        <v>4.5</v>
      </c>
      <c r="J124" s="46"/>
      <c r="K124" s="35">
        <v>1.3</v>
      </c>
      <c r="L124" s="46"/>
      <c r="M124" s="35">
        <v>23.5</v>
      </c>
      <c r="N124" s="164">
        <f t="shared" si="9"/>
        <v>4.5</v>
      </c>
      <c r="O124" s="164">
        <f t="shared" si="10"/>
        <v>24.448453608247419</v>
      </c>
      <c r="P124" s="164">
        <f t="shared" si="11"/>
        <v>52.448453608247419</v>
      </c>
      <c r="Q124" s="135"/>
      <c r="R124" s="164">
        <v>52.448453608247419</v>
      </c>
      <c r="S124" s="46">
        <v>104</v>
      </c>
      <c r="T124" s="46" t="s">
        <v>3252</v>
      </c>
    </row>
    <row r="125" spans="1:20" s="59" customFormat="1" ht="35.25" customHeight="1">
      <c r="A125" s="43">
        <v>121</v>
      </c>
      <c r="B125" s="151" t="s">
        <v>1119</v>
      </c>
      <c r="C125" s="35" t="s">
        <v>2730</v>
      </c>
      <c r="D125" s="151" t="s">
        <v>3156</v>
      </c>
      <c r="E125" s="35">
        <v>10</v>
      </c>
      <c r="F125" s="157" t="s">
        <v>1069</v>
      </c>
      <c r="G125" s="35">
        <v>23</v>
      </c>
      <c r="H125" s="46"/>
      <c r="I125" s="35">
        <v>6.5</v>
      </c>
      <c r="J125" s="46"/>
      <c r="K125" s="35">
        <v>1.43</v>
      </c>
      <c r="L125" s="46"/>
      <c r="M125" s="35">
        <v>24</v>
      </c>
      <c r="N125" s="164">
        <f t="shared" si="9"/>
        <v>6.5</v>
      </c>
      <c r="O125" s="164">
        <f t="shared" si="10"/>
        <v>21.030927835051546</v>
      </c>
      <c r="P125" s="164">
        <f t="shared" si="11"/>
        <v>51.530927835051543</v>
      </c>
      <c r="Q125" s="135"/>
      <c r="R125" s="164">
        <v>51.530927835051543</v>
      </c>
      <c r="S125" s="46">
        <v>105</v>
      </c>
      <c r="T125" s="46" t="s">
        <v>3252</v>
      </c>
    </row>
    <row r="126" spans="1:20" s="59" customFormat="1" ht="35.25" customHeight="1">
      <c r="A126" s="43">
        <v>122</v>
      </c>
      <c r="B126" s="151" t="s">
        <v>841</v>
      </c>
      <c r="C126" s="35" t="s">
        <v>2700</v>
      </c>
      <c r="D126" s="151" t="s">
        <v>812</v>
      </c>
      <c r="E126" s="35">
        <v>9</v>
      </c>
      <c r="F126" s="157" t="s">
        <v>835</v>
      </c>
      <c r="G126" s="35">
        <v>13</v>
      </c>
      <c r="H126" s="46"/>
      <c r="I126" s="35">
        <v>6.1</v>
      </c>
      <c r="J126" s="46"/>
      <c r="K126" s="35">
        <v>1.04</v>
      </c>
      <c r="L126" s="46"/>
      <c r="M126" s="35">
        <v>14</v>
      </c>
      <c r="N126" s="164">
        <f t="shared" si="9"/>
        <v>6.1</v>
      </c>
      <c r="O126" s="164">
        <f t="shared" si="10"/>
        <v>31.283505154639172</v>
      </c>
      <c r="P126" s="164">
        <f t="shared" si="11"/>
        <v>51.383505154639174</v>
      </c>
      <c r="Q126" s="135"/>
      <c r="R126" s="164">
        <v>51.383505154639174</v>
      </c>
      <c r="S126" s="46">
        <v>106</v>
      </c>
      <c r="T126" s="46" t="s">
        <v>3252</v>
      </c>
    </row>
    <row r="127" spans="1:20" s="59" customFormat="1" ht="35.25" customHeight="1">
      <c r="A127" s="43">
        <v>123</v>
      </c>
      <c r="B127" s="151" t="s">
        <v>306</v>
      </c>
      <c r="C127" s="35" t="s">
        <v>2660</v>
      </c>
      <c r="D127" s="151" t="s">
        <v>1675</v>
      </c>
      <c r="E127" s="35">
        <v>11</v>
      </c>
      <c r="F127" s="157" t="s">
        <v>299</v>
      </c>
      <c r="G127" s="35">
        <v>22</v>
      </c>
      <c r="H127" s="46"/>
      <c r="I127" s="35">
        <v>8.6</v>
      </c>
      <c r="J127" s="46"/>
      <c r="K127" s="35">
        <v>1.48</v>
      </c>
      <c r="L127" s="46"/>
      <c r="M127" s="35">
        <v>23</v>
      </c>
      <c r="N127" s="164">
        <f t="shared" si="9"/>
        <v>8.6</v>
      </c>
      <c r="O127" s="164">
        <f t="shared" si="10"/>
        <v>19.716494845360824</v>
      </c>
      <c r="P127" s="164">
        <f t="shared" si="11"/>
        <v>51.316494845360822</v>
      </c>
      <c r="Q127" s="135"/>
      <c r="R127" s="164">
        <v>51.316494845360822</v>
      </c>
      <c r="S127" s="46">
        <v>107</v>
      </c>
      <c r="T127" s="46" t="s">
        <v>3252</v>
      </c>
    </row>
    <row r="128" spans="1:20" s="59" customFormat="1" ht="35.25" customHeight="1">
      <c r="A128" s="43">
        <v>124</v>
      </c>
      <c r="B128" s="151" t="s">
        <v>381</v>
      </c>
      <c r="C128" s="35" t="s">
        <v>2672</v>
      </c>
      <c r="D128" s="151" t="s">
        <v>336</v>
      </c>
      <c r="E128" s="35">
        <v>11</v>
      </c>
      <c r="F128" s="157" t="s">
        <v>337</v>
      </c>
      <c r="G128" s="35">
        <v>34.5</v>
      </c>
      <c r="H128" s="46"/>
      <c r="I128" s="35">
        <v>9.6999999999999993</v>
      </c>
      <c r="J128" s="46"/>
      <c r="K128" s="35">
        <v>2.0699999999999998</v>
      </c>
      <c r="L128" s="46"/>
      <c r="M128" s="35">
        <v>37</v>
      </c>
      <c r="N128" s="164">
        <f t="shared" si="9"/>
        <v>9.6999999999999993</v>
      </c>
      <c r="O128" s="164">
        <f t="shared" si="10"/>
        <v>4.206185567010313</v>
      </c>
      <c r="P128" s="164">
        <f t="shared" si="11"/>
        <v>50.906185567010318</v>
      </c>
      <c r="Q128" s="135"/>
      <c r="R128" s="164">
        <v>50.906185567010318</v>
      </c>
      <c r="S128" s="46">
        <v>108</v>
      </c>
      <c r="T128" s="46" t="s">
        <v>3252</v>
      </c>
    </row>
    <row r="129" spans="1:20" s="59" customFormat="1" ht="35.25" customHeight="1">
      <c r="A129" s="43">
        <v>125</v>
      </c>
      <c r="B129" s="151" t="s">
        <v>1106</v>
      </c>
      <c r="C129" s="35" t="s">
        <v>2724</v>
      </c>
      <c r="D129" s="151" t="s">
        <v>3156</v>
      </c>
      <c r="E129" s="35">
        <v>9</v>
      </c>
      <c r="F129" s="157" t="s">
        <v>1069</v>
      </c>
      <c r="G129" s="35">
        <v>19.5</v>
      </c>
      <c r="H129" s="46"/>
      <c r="I129" s="35">
        <v>5</v>
      </c>
      <c r="J129" s="46"/>
      <c r="K129" s="35">
        <v>1.29</v>
      </c>
      <c r="L129" s="46"/>
      <c r="M129" s="35">
        <v>21</v>
      </c>
      <c r="N129" s="164">
        <f t="shared" si="9"/>
        <v>5</v>
      </c>
      <c r="O129" s="164">
        <f t="shared" si="10"/>
        <v>24.711340206185564</v>
      </c>
      <c r="P129" s="164">
        <f t="shared" si="11"/>
        <v>50.711340206185568</v>
      </c>
      <c r="Q129" s="135"/>
      <c r="R129" s="164">
        <v>50.711340206185568</v>
      </c>
      <c r="S129" s="46">
        <v>109</v>
      </c>
      <c r="T129" s="46" t="s">
        <v>3252</v>
      </c>
    </row>
    <row r="130" spans="1:20" s="59" customFormat="1" ht="35.25" customHeight="1">
      <c r="A130" s="43">
        <v>126</v>
      </c>
      <c r="B130" s="151" t="s">
        <v>634</v>
      </c>
      <c r="C130" s="35" t="s">
        <v>2682</v>
      </c>
      <c r="D130" s="151" t="s">
        <v>440</v>
      </c>
      <c r="E130" s="35">
        <v>10</v>
      </c>
      <c r="F130" s="157" t="s">
        <v>557</v>
      </c>
      <c r="G130" s="35">
        <v>12</v>
      </c>
      <c r="H130" s="46"/>
      <c r="I130" s="35">
        <v>10</v>
      </c>
      <c r="J130" s="46"/>
      <c r="K130" s="35">
        <v>1.19</v>
      </c>
      <c r="L130" s="46"/>
      <c r="M130" s="35">
        <v>12.5</v>
      </c>
      <c r="N130" s="164">
        <f t="shared" si="9"/>
        <v>10</v>
      </c>
      <c r="O130" s="164">
        <f t="shared" si="10"/>
        <v>27.340206185567009</v>
      </c>
      <c r="P130" s="164">
        <f t="shared" si="11"/>
        <v>49.840206185567013</v>
      </c>
      <c r="Q130" s="135"/>
      <c r="R130" s="164">
        <v>49.840206185567013</v>
      </c>
      <c r="S130" s="46">
        <v>110</v>
      </c>
      <c r="T130" s="46" t="s">
        <v>3253</v>
      </c>
    </row>
    <row r="131" spans="1:20" s="59" customFormat="1" ht="35.25" customHeight="1">
      <c r="A131" s="43">
        <v>127</v>
      </c>
      <c r="B131" s="151" t="s">
        <v>624</v>
      </c>
      <c r="C131" s="35" t="s">
        <v>2678</v>
      </c>
      <c r="D131" s="151" t="s">
        <v>440</v>
      </c>
      <c r="E131" s="35">
        <v>9</v>
      </c>
      <c r="F131" s="157" t="s">
        <v>557</v>
      </c>
      <c r="G131" s="35">
        <v>19</v>
      </c>
      <c r="H131" s="46"/>
      <c r="I131" s="35">
        <v>8</v>
      </c>
      <c r="J131" s="46"/>
      <c r="K131" s="35">
        <v>1.48</v>
      </c>
      <c r="L131" s="46"/>
      <c r="M131" s="35">
        <v>21</v>
      </c>
      <c r="N131" s="164">
        <f t="shared" si="9"/>
        <v>8</v>
      </c>
      <c r="O131" s="164">
        <f t="shared" si="10"/>
        <v>19.716494845360824</v>
      </c>
      <c r="P131" s="164">
        <f t="shared" si="11"/>
        <v>48.716494845360828</v>
      </c>
      <c r="Q131" s="135"/>
      <c r="R131" s="164">
        <v>48.716494845360828</v>
      </c>
      <c r="S131" s="46">
        <v>111</v>
      </c>
      <c r="T131" s="46" t="s">
        <v>3253</v>
      </c>
    </row>
    <row r="132" spans="1:20" s="59" customFormat="1" ht="35.25" customHeight="1">
      <c r="A132" s="43">
        <v>128</v>
      </c>
      <c r="B132" s="151" t="s">
        <v>1322</v>
      </c>
      <c r="C132" s="35" t="s">
        <v>2759</v>
      </c>
      <c r="D132" s="151" t="s">
        <v>3158</v>
      </c>
      <c r="E132" s="35">
        <v>9</v>
      </c>
      <c r="F132" s="157" t="s">
        <v>1293</v>
      </c>
      <c r="G132" s="35">
        <v>9</v>
      </c>
      <c r="H132" s="46"/>
      <c r="I132" s="35">
        <v>8</v>
      </c>
      <c r="J132" s="46"/>
      <c r="K132" s="35">
        <v>1.07</v>
      </c>
      <c r="L132" s="46"/>
      <c r="M132" s="35">
        <v>10</v>
      </c>
      <c r="N132" s="164">
        <f t="shared" si="9"/>
        <v>8</v>
      </c>
      <c r="O132" s="164">
        <f t="shared" si="10"/>
        <v>30.494845360824741</v>
      </c>
      <c r="P132" s="164">
        <f t="shared" si="11"/>
        <v>48.494845360824741</v>
      </c>
      <c r="Q132" s="135"/>
      <c r="R132" s="164">
        <v>48.494845360824741</v>
      </c>
      <c r="S132" s="46">
        <v>112</v>
      </c>
      <c r="T132" s="46" t="s">
        <v>3253</v>
      </c>
    </row>
    <row r="133" spans="1:20" s="59" customFormat="1" ht="35.25" customHeight="1">
      <c r="A133" s="43">
        <v>129</v>
      </c>
      <c r="B133" s="151" t="s">
        <v>1270</v>
      </c>
      <c r="C133" s="35" t="s">
        <v>2754</v>
      </c>
      <c r="D133" s="151" t="s">
        <v>2250</v>
      </c>
      <c r="E133" s="35">
        <v>10</v>
      </c>
      <c r="F133" s="157" t="s">
        <v>1242</v>
      </c>
      <c r="G133" s="35">
        <v>31.5</v>
      </c>
      <c r="H133" s="46"/>
      <c r="I133" s="35">
        <v>10</v>
      </c>
      <c r="J133" s="46"/>
      <c r="K133" s="35">
        <v>2.0499999999999998</v>
      </c>
      <c r="L133" s="46"/>
      <c r="M133" s="35">
        <v>33.5</v>
      </c>
      <c r="N133" s="164">
        <f t="shared" ref="N133:N161" si="12">IF(I133&lt;&gt;"",IF(I133=0,0,(10*I133)/MAX(I$5:I$157)),"0")</f>
        <v>10</v>
      </c>
      <c r="O133" s="164">
        <f t="shared" ref="O133:O161" si="13">IF(K133&lt;&gt;51,IF(K133=0,"0",51/(MAX(K$5:K$161)-SMALL(K$5:K$161,COUNTIF(K$5:K$161,"&lt;=0")+1))*(MAX(K$5:K$161)-K133)),51)</f>
        <v>4.7319587628866016</v>
      </c>
      <c r="P133" s="164">
        <f t="shared" ref="P133:P161" si="14">M133+N133+O133</f>
        <v>48.231958762886599</v>
      </c>
      <c r="Q133" s="135"/>
      <c r="R133" s="164">
        <v>48.231958762886599</v>
      </c>
      <c r="S133" s="46">
        <v>113</v>
      </c>
      <c r="T133" s="46" t="s">
        <v>3253</v>
      </c>
    </row>
    <row r="134" spans="1:20" s="59" customFormat="1" ht="35.25" customHeight="1">
      <c r="A134" s="43">
        <v>130</v>
      </c>
      <c r="B134" s="151" t="s">
        <v>635</v>
      </c>
      <c r="C134" s="35" t="s">
        <v>2683</v>
      </c>
      <c r="D134" s="151" t="s">
        <v>440</v>
      </c>
      <c r="E134" s="35">
        <v>10</v>
      </c>
      <c r="F134" s="157" t="s">
        <v>587</v>
      </c>
      <c r="G134" s="35">
        <v>9</v>
      </c>
      <c r="H134" s="46"/>
      <c r="I134" s="35">
        <v>10</v>
      </c>
      <c r="J134" s="46"/>
      <c r="K134" s="35">
        <v>1.1499999999999999</v>
      </c>
      <c r="L134" s="46"/>
      <c r="M134" s="35">
        <v>9.8000000000000007</v>
      </c>
      <c r="N134" s="164">
        <f t="shared" si="12"/>
        <v>10</v>
      </c>
      <c r="O134" s="164">
        <f t="shared" si="13"/>
        <v>28.39175257731959</v>
      </c>
      <c r="P134" s="164">
        <f t="shared" si="14"/>
        <v>48.191752577319591</v>
      </c>
      <c r="Q134" s="135"/>
      <c r="R134" s="164">
        <v>48.191752577319591</v>
      </c>
      <c r="S134" s="46">
        <v>113</v>
      </c>
      <c r="T134" s="46" t="s">
        <v>3253</v>
      </c>
    </row>
    <row r="135" spans="1:20" s="59" customFormat="1" ht="35.25" customHeight="1">
      <c r="A135" s="43">
        <v>131</v>
      </c>
      <c r="B135" s="151" t="s">
        <v>2812</v>
      </c>
      <c r="C135" s="35" t="s">
        <v>2813</v>
      </c>
      <c r="D135" s="151" t="s">
        <v>440</v>
      </c>
      <c r="E135" s="35">
        <v>11</v>
      </c>
      <c r="F135" s="157" t="s">
        <v>557</v>
      </c>
      <c r="G135" s="35">
        <v>10.5</v>
      </c>
      <c r="H135" s="46"/>
      <c r="I135" s="35">
        <v>10</v>
      </c>
      <c r="J135" s="46"/>
      <c r="K135" s="35">
        <v>1.2</v>
      </c>
      <c r="L135" s="46"/>
      <c r="M135" s="35">
        <v>11</v>
      </c>
      <c r="N135" s="164">
        <f t="shared" si="12"/>
        <v>10</v>
      </c>
      <c r="O135" s="164">
        <f t="shared" si="13"/>
        <v>27.077319587628864</v>
      </c>
      <c r="P135" s="164">
        <f t="shared" si="14"/>
        <v>48.077319587628864</v>
      </c>
      <c r="Q135" s="135"/>
      <c r="R135" s="164">
        <v>48.077319587628864</v>
      </c>
      <c r="S135" s="46">
        <v>114</v>
      </c>
      <c r="T135" s="46" t="s">
        <v>3253</v>
      </c>
    </row>
    <row r="136" spans="1:20" s="59" customFormat="1" ht="35.25" customHeight="1">
      <c r="A136" s="43">
        <v>132</v>
      </c>
      <c r="B136" s="151" t="s">
        <v>840</v>
      </c>
      <c r="C136" s="35" t="s">
        <v>2699</v>
      </c>
      <c r="D136" s="151" t="s">
        <v>812</v>
      </c>
      <c r="E136" s="35">
        <v>9</v>
      </c>
      <c r="F136" s="157" t="s">
        <v>835</v>
      </c>
      <c r="G136" s="35">
        <v>16.5</v>
      </c>
      <c r="H136" s="46"/>
      <c r="I136" s="35">
        <v>6</v>
      </c>
      <c r="J136" s="46"/>
      <c r="K136" s="35">
        <v>1.3</v>
      </c>
      <c r="L136" s="46"/>
      <c r="M136" s="35">
        <v>17.3</v>
      </c>
      <c r="N136" s="164">
        <f t="shared" si="12"/>
        <v>6</v>
      </c>
      <c r="O136" s="164">
        <f t="shared" si="13"/>
        <v>24.448453608247419</v>
      </c>
      <c r="P136" s="164">
        <f t="shared" si="14"/>
        <v>47.748453608247416</v>
      </c>
      <c r="Q136" s="135"/>
      <c r="R136" s="164">
        <v>47.748453608247416</v>
      </c>
      <c r="S136" s="46">
        <v>115</v>
      </c>
      <c r="T136" s="46" t="s">
        <v>3253</v>
      </c>
    </row>
    <row r="137" spans="1:20" s="59" customFormat="1" ht="35.25" customHeight="1">
      <c r="A137" s="43">
        <v>133</v>
      </c>
      <c r="B137" s="151" t="s">
        <v>2775</v>
      </c>
      <c r="C137" s="35" t="s">
        <v>2776</v>
      </c>
      <c r="D137" s="151" t="s">
        <v>3212</v>
      </c>
      <c r="E137" s="35">
        <v>10</v>
      </c>
      <c r="F137" s="157" t="s">
        <v>1019</v>
      </c>
      <c r="G137" s="35">
        <v>19</v>
      </c>
      <c r="H137" s="46"/>
      <c r="I137" s="35">
        <v>6.5</v>
      </c>
      <c r="J137" s="46"/>
      <c r="K137" s="35">
        <v>1.48</v>
      </c>
      <c r="L137" s="46"/>
      <c r="M137" s="35">
        <v>21</v>
      </c>
      <c r="N137" s="164">
        <f t="shared" si="12"/>
        <v>6.5</v>
      </c>
      <c r="O137" s="164">
        <f t="shared" si="13"/>
        <v>19.716494845360824</v>
      </c>
      <c r="P137" s="164">
        <f t="shared" si="14"/>
        <v>47.216494845360828</v>
      </c>
      <c r="Q137" s="135"/>
      <c r="R137" s="164">
        <v>47.216494845360828</v>
      </c>
      <c r="S137" s="46">
        <v>116</v>
      </c>
      <c r="T137" s="46" t="s">
        <v>3253</v>
      </c>
    </row>
    <row r="138" spans="1:20" s="59" customFormat="1" ht="35.25" customHeight="1">
      <c r="A138" s="43">
        <v>134</v>
      </c>
      <c r="B138" s="151" t="s">
        <v>2795</v>
      </c>
      <c r="C138" s="35" t="s">
        <v>2796</v>
      </c>
      <c r="D138" s="151" t="s">
        <v>440</v>
      </c>
      <c r="E138" s="35">
        <v>9</v>
      </c>
      <c r="F138" s="157" t="s">
        <v>475</v>
      </c>
      <c r="G138" s="35">
        <v>11.5</v>
      </c>
      <c r="H138" s="46"/>
      <c r="I138" s="35">
        <v>10</v>
      </c>
      <c r="J138" s="46"/>
      <c r="K138" s="35">
        <v>1.3</v>
      </c>
      <c r="L138" s="46"/>
      <c r="M138" s="35">
        <v>12.4</v>
      </c>
      <c r="N138" s="164">
        <f t="shared" si="12"/>
        <v>10</v>
      </c>
      <c r="O138" s="164">
        <f t="shared" si="13"/>
        <v>24.448453608247419</v>
      </c>
      <c r="P138" s="164">
        <f t="shared" si="14"/>
        <v>46.848453608247418</v>
      </c>
      <c r="Q138" s="135"/>
      <c r="R138" s="164">
        <v>46.848453608247418</v>
      </c>
      <c r="S138" s="46">
        <v>117</v>
      </c>
      <c r="T138" s="46" t="s">
        <v>3253</v>
      </c>
    </row>
    <row r="139" spans="1:20" s="59" customFormat="1" ht="35.25" customHeight="1">
      <c r="A139" s="43">
        <v>135</v>
      </c>
      <c r="B139" s="151" t="s">
        <v>623</v>
      </c>
      <c r="C139" s="35" t="s">
        <v>2677</v>
      </c>
      <c r="D139" s="151" t="s">
        <v>440</v>
      </c>
      <c r="E139" s="35">
        <v>9</v>
      </c>
      <c r="F139" s="157" t="s">
        <v>557</v>
      </c>
      <c r="G139" s="35">
        <v>8.5</v>
      </c>
      <c r="H139" s="46"/>
      <c r="I139" s="35">
        <v>8.9</v>
      </c>
      <c r="J139" s="46"/>
      <c r="K139" s="35">
        <v>1.1599999999999999</v>
      </c>
      <c r="L139" s="46"/>
      <c r="M139" s="35">
        <v>9</v>
      </c>
      <c r="N139" s="164">
        <f t="shared" si="12"/>
        <v>8.9</v>
      </c>
      <c r="O139" s="164">
        <f t="shared" si="13"/>
        <v>28.128865979381445</v>
      </c>
      <c r="P139" s="164">
        <f t="shared" si="14"/>
        <v>46.028865979381443</v>
      </c>
      <c r="Q139" s="135"/>
      <c r="R139" s="164">
        <v>46.028865979381443</v>
      </c>
      <c r="S139" s="46">
        <v>118</v>
      </c>
      <c r="T139" s="46" t="s">
        <v>3253</v>
      </c>
    </row>
    <row r="140" spans="1:20" s="59" customFormat="1" ht="35.25" customHeight="1">
      <c r="A140" s="43">
        <v>136</v>
      </c>
      <c r="B140" s="151" t="s">
        <v>839</v>
      </c>
      <c r="C140" s="35" t="s">
        <v>2698</v>
      </c>
      <c r="D140" s="151" t="s">
        <v>812</v>
      </c>
      <c r="E140" s="35">
        <v>9</v>
      </c>
      <c r="F140" s="157" t="s">
        <v>835</v>
      </c>
      <c r="G140" s="35">
        <v>15.5</v>
      </c>
      <c r="H140" s="46"/>
      <c r="I140" s="35">
        <v>6</v>
      </c>
      <c r="J140" s="46"/>
      <c r="K140" s="35">
        <v>1.3</v>
      </c>
      <c r="L140" s="46"/>
      <c r="M140" s="35">
        <v>15.4</v>
      </c>
      <c r="N140" s="164">
        <f t="shared" si="12"/>
        <v>6</v>
      </c>
      <c r="O140" s="164">
        <f t="shared" si="13"/>
        <v>24.448453608247419</v>
      </c>
      <c r="P140" s="164">
        <f t="shared" si="14"/>
        <v>45.848453608247418</v>
      </c>
      <c r="Q140" s="135"/>
      <c r="R140" s="164">
        <v>45.848453608247418</v>
      </c>
      <c r="S140" s="46">
        <v>119</v>
      </c>
      <c r="T140" s="46" t="s">
        <v>3253</v>
      </c>
    </row>
    <row r="141" spans="1:20" s="59" customFormat="1" ht="35.25" customHeight="1">
      <c r="A141" s="43">
        <v>137</v>
      </c>
      <c r="B141" s="151" t="s">
        <v>2769</v>
      </c>
      <c r="C141" s="35" t="s">
        <v>2770</v>
      </c>
      <c r="D141" s="151" t="s">
        <v>176</v>
      </c>
      <c r="E141" s="35">
        <v>11</v>
      </c>
      <c r="F141" s="157" t="s">
        <v>182</v>
      </c>
      <c r="G141" s="35">
        <v>33</v>
      </c>
      <c r="H141" s="46"/>
      <c r="I141" s="35">
        <v>7</v>
      </c>
      <c r="J141" s="46"/>
      <c r="K141" s="35">
        <v>2.1</v>
      </c>
      <c r="L141" s="46"/>
      <c r="M141" s="35">
        <v>35</v>
      </c>
      <c r="N141" s="164">
        <f t="shared" si="12"/>
        <v>7</v>
      </c>
      <c r="O141" s="164">
        <f t="shared" si="13"/>
        <v>3.4175257731958735</v>
      </c>
      <c r="P141" s="164">
        <f t="shared" si="14"/>
        <v>45.417525773195877</v>
      </c>
      <c r="Q141" s="135"/>
      <c r="R141" s="164">
        <v>45.417525773195877</v>
      </c>
      <c r="S141" s="46">
        <v>120</v>
      </c>
      <c r="T141" s="46" t="s">
        <v>3253</v>
      </c>
    </row>
    <row r="142" spans="1:20" s="59" customFormat="1" ht="35.25" customHeight="1">
      <c r="A142" s="43">
        <v>138</v>
      </c>
      <c r="B142" s="151" t="s">
        <v>2799</v>
      </c>
      <c r="C142" s="35" t="s">
        <v>2800</v>
      </c>
      <c r="D142" s="151" t="s">
        <v>440</v>
      </c>
      <c r="E142" s="35">
        <v>9</v>
      </c>
      <c r="F142" s="157" t="s">
        <v>475</v>
      </c>
      <c r="G142" s="35">
        <v>9.5</v>
      </c>
      <c r="H142" s="46"/>
      <c r="I142" s="35">
        <v>10</v>
      </c>
      <c r="J142" s="46"/>
      <c r="K142" s="35">
        <v>1.29</v>
      </c>
      <c r="L142" s="46"/>
      <c r="M142" s="35">
        <v>10.4</v>
      </c>
      <c r="N142" s="164">
        <f t="shared" si="12"/>
        <v>10</v>
      </c>
      <c r="O142" s="164">
        <f t="shared" si="13"/>
        <v>24.711340206185564</v>
      </c>
      <c r="P142" s="164">
        <f t="shared" si="14"/>
        <v>45.11134020618556</v>
      </c>
      <c r="Q142" s="135"/>
      <c r="R142" s="164">
        <v>45.11134020618556</v>
      </c>
      <c r="S142" s="46">
        <v>121</v>
      </c>
      <c r="T142" s="46" t="s">
        <v>3253</v>
      </c>
    </row>
    <row r="143" spans="1:20" s="59" customFormat="1" ht="35.25" customHeight="1">
      <c r="A143" s="43">
        <v>139</v>
      </c>
      <c r="B143" s="151" t="s">
        <v>844</v>
      </c>
      <c r="C143" s="35" t="s">
        <v>2703</v>
      </c>
      <c r="D143" s="151" t="s">
        <v>812</v>
      </c>
      <c r="E143" s="35">
        <v>9</v>
      </c>
      <c r="F143" s="157" t="s">
        <v>835</v>
      </c>
      <c r="G143" s="35">
        <v>10.5</v>
      </c>
      <c r="H143" s="46"/>
      <c r="I143" s="35">
        <v>9.1999999999999993</v>
      </c>
      <c r="J143" s="46"/>
      <c r="K143" s="35">
        <v>1.26</v>
      </c>
      <c r="L143" s="46"/>
      <c r="M143" s="35">
        <v>10</v>
      </c>
      <c r="N143" s="164">
        <f t="shared" si="12"/>
        <v>9.1999999999999993</v>
      </c>
      <c r="O143" s="164">
        <f t="shared" si="13"/>
        <v>25.5</v>
      </c>
      <c r="P143" s="164">
        <f t="shared" si="14"/>
        <v>44.7</v>
      </c>
      <c r="Q143" s="135"/>
      <c r="R143" s="164">
        <v>44.7</v>
      </c>
      <c r="S143" s="46">
        <v>122</v>
      </c>
      <c r="T143" s="46" t="s">
        <v>3253</v>
      </c>
    </row>
    <row r="144" spans="1:20" s="59" customFormat="1" ht="35.25" customHeight="1">
      <c r="A144" s="43">
        <v>140</v>
      </c>
      <c r="B144" s="151" t="s">
        <v>2797</v>
      </c>
      <c r="C144" s="35" t="s">
        <v>2798</v>
      </c>
      <c r="D144" s="151" t="s">
        <v>440</v>
      </c>
      <c r="E144" s="35">
        <v>9</v>
      </c>
      <c r="F144" s="157" t="s">
        <v>475</v>
      </c>
      <c r="G144" s="35">
        <v>10.5</v>
      </c>
      <c r="H144" s="46"/>
      <c r="I144" s="35">
        <v>10</v>
      </c>
      <c r="J144" s="46"/>
      <c r="K144" s="35">
        <v>1.37</v>
      </c>
      <c r="L144" s="46"/>
      <c r="M144" s="35">
        <v>11.4</v>
      </c>
      <c r="N144" s="164">
        <f t="shared" si="12"/>
        <v>10</v>
      </c>
      <c r="O144" s="164">
        <f t="shared" si="13"/>
        <v>22.608247422680407</v>
      </c>
      <c r="P144" s="164">
        <f t="shared" si="14"/>
        <v>44.008247422680405</v>
      </c>
      <c r="Q144" s="135"/>
      <c r="R144" s="164">
        <v>44.008247422680405</v>
      </c>
      <c r="S144" s="46">
        <v>123</v>
      </c>
      <c r="T144" s="46" t="s">
        <v>3253</v>
      </c>
    </row>
    <row r="145" spans="1:20" s="59" customFormat="1" ht="35.25" customHeight="1">
      <c r="A145" s="43">
        <v>141</v>
      </c>
      <c r="B145" s="151" t="s">
        <v>1099</v>
      </c>
      <c r="C145" s="35" t="s">
        <v>2717</v>
      </c>
      <c r="D145" s="151" t="s">
        <v>3156</v>
      </c>
      <c r="E145" s="35">
        <v>9</v>
      </c>
      <c r="F145" s="157" t="s">
        <v>1069</v>
      </c>
      <c r="G145" s="35">
        <v>12</v>
      </c>
      <c r="H145" s="46"/>
      <c r="I145" s="35">
        <v>6.5</v>
      </c>
      <c r="J145" s="46"/>
      <c r="K145" s="35">
        <v>1.29</v>
      </c>
      <c r="L145" s="46"/>
      <c r="M145" s="35">
        <v>12.6</v>
      </c>
      <c r="N145" s="164">
        <f t="shared" si="12"/>
        <v>6.5</v>
      </c>
      <c r="O145" s="164">
        <f t="shared" si="13"/>
        <v>24.711340206185564</v>
      </c>
      <c r="P145" s="164">
        <f t="shared" si="14"/>
        <v>43.811340206185562</v>
      </c>
      <c r="Q145" s="135"/>
      <c r="R145" s="164">
        <v>43.811340206185562</v>
      </c>
      <c r="S145" s="46">
        <v>124</v>
      </c>
      <c r="T145" s="46" t="s">
        <v>3253</v>
      </c>
    </row>
    <row r="146" spans="1:20" s="59" customFormat="1" ht="35.25" customHeight="1">
      <c r="A146" s="43">
        <v>142</v>
      </c>
      <c r="B146" s="151" t="s">
        <v>1323</v>
      </c>
      <c r="C146" s="35" t="s">
        <v>2760</v>
      </c>
      <c r="D146" s="151" t="s">
        <v>1320</v>
      </c>
      <c r="E146" s="35">
        <v>10</v>
      </c>
      <c r="F146" s="157" t="s">
        <v>1292</v>
      </c>
      <c r="G146" s="35">
        <v>12.5</v>
      </c>
      <c r="H146" s="46"/>
      <c r="I146" s="35">
        <v>7</v>
      </c>
      <c r="J146" s="46"/>
      <c r="K146" s="35">
        <v>1.34</v>
      </c>
      <c r="L146" s="46"/>
      <c r="M146" s="35">
        <v>12.8</v>
      </c>
      <c r="N146" s="164">
        <f t="shared" si="12"/>
        <v>7</v>
      </c>
      <c r="O146" s="164">
        <f t="shared" si="13"/>
        <v>23.396907216494842</v>
      </c>
      <c r="P146" s="164">
        <f t="shared" si="14"/>
        <v>43.196907216494843</v>
      </c>
      <c r="Q146" s="135"/>
      <c r="R146" s="164">
        <v>43.196907216494843</v>
      </c>
      <c r="S146" s="46">
        <v>125</v>
      </c>
      <c r="T146" s="46" t="s">
        <v>3253</v>
      </c>
    </row>
    <row r="147" spans="1:20" s="59" customFormat="1" ht="35.25" customHeight="1">
      <c r="A147" s="43">
        <v>143</v>
      </c>
      <c r="B147" s="151" t="s">
        <v>1275</v>
      </c>
      <c r="C147" s="35" t="s">
        <v>2755</v>
      </c>
      <c r="D147" s="151" t="s">
        <v>2250</v>
      </c>
      <c r="E147" s="35">
        <v>11</v>
      </c>
      <c r="F147" s="157" t="s">
        <v>1248</v>
      </c>
      <c r="G147" s="35">
        <v>34</v>
      </c>
      <c r="H147" s="46"/>
      <c r="I147" s="35">
        <v>7</v>
      </c>
      <c r="J147" s="46"/>
      <c r="K147" s="35">
        <v>2.23</v>
      </c>
      <c r="L147" s="46"/>
      <c r="M147" s="35">
        <v>36</v>
      </c>
      <c r="N147" s="164">
        <f t="shared" si="12"/>
        <v>7</v>
      </c>
      <c r="O147" s="164">
        <f t="shared" si="13"/>
        <v>0</v>
      </c>
      <c r="P147" s="164">
        <f t="shared" si="14"/>
        <v>43</v>
      </c>
      <c r="Q147" s="135"/>
      <c r="R147" s="164">
        <v>43</v>
      </c>
      <c r="S147" s="46">
        <v>126</v>
      </c>
      <c r="T147" s="46" t="s">
        <v>3253</v>
      </c>
    </row>
    <row r="148" spans="1:20" s="59" customFormat="1" ht="35.25" customHeight="1">
      <c r="A148" s="43">
        <v>144</v>
      </c>
      <c r="B148" s="151" t="s">
        <v>843</v>
      </c>
      <c r="C148" s="35" t="s">
        <v>2702</v>
      </c>
      <c r="D148" s="151" t="s">
        <v>812</v>
      </c>
      <c r="E148" s="35">
        <v>9</v>
      </c>
      <c r="F148" s="157" t="s">
        <v>835</v>
      </c>
      <c r="G148" s="35">
        <v>9.5</v>
      </c>
      <c r="H148" s="46"/>
      <c r="I148" s="35">
        <v>6.4</v>
      </c>
      <c r="J148" s="46"/>
      <c r="K148" s="35">
        <v>1.25</v>
      </c>
      <c r="L148" s="46"/>
      <c r="M148" s="35">
        <v>10.4</v>
      </c>
      <c r="N148" s="164">
        <f t="shared" si="12"/>
        <v>6.4</v>
      </c>
      <c r="O148" s="164">
        <f t="shared" si="13"/>
        <v>25.762886597938142</v>
      </c>
      <c r="P148" s="164">
        <f t="shared" si="14"/>
        <v>42.562886597938146</v>
      </c>
      <c r="Q148" s="135"/>
      <c r="R148" s="164">
        <v>42.562886597938146</v>
      </c>
      <c r="S148" s="46">
        <v>127</v>
      </c>
      <c r="T148" s="46" t="s">
        <v>3253</v>
      </c>
    </row>
    <row r="149" spans="1:20" s="59" customFormat="1" ht="35.25" customHeight="1">
      <c r="A149" s="43">
        <v>145</v>
      </c>
      <c r="B149" s="151" t="s">
        <v>1105</v>
      </c>
      <c r="C149" s="35" t="s">
        <v>2723</v>
      </c>
      <c r="D149" s="151" t="s">
        <v>3156</v>
      </c>
      <c r="E149" s="35">
        <v>9</v>
      </c>
      <c r="F149" s="157" t="s">
        <v>1069</v>
      </c>
      <c r="G149" s="35">
        <v>8</v>
      </c>
      <c r="H149" s="46"/>
      <c r="I149" s="35">
        <v>7</v>
      </c>
      <c r="J149" s="46"/>
      <c r="K149" s="35">
        <v>1.33</v>
      </c>
      <c r="L149" s="46"/>
      <c r="M149" s="35">
        <v>9</v>
      </c>
      <c r="N149" s="164">
        <f t="shared" si="12"/>
        <v>7</v>
      </c>
      <c r="O149" s="164">
        <f t="shared" si="13"/>
        <v>23.659793814432987</v>
      </c>
      <c r="P149" s="164">
        <f t="shared" si="14"/>
        <v>39.659793814432987</v>
      </c>
      <c r="Q149" s="135"/>
      <c r="R149" s="164">
        <v>39.659793814432987</v>
      </c>
      <c r="S149" s="46">
        <v>128</v>
      </c>
      <c r="T149" s="46" t="s">
        <v>3253</v>
      </c>
    </row>
    <row r="150" spans="1:20" s="59" customFormat="1" ht="35.25" customHeight="1">
      <c r="A150" s="43">
        <v>146</v>
      </c>
      <c r="B150" s="151" t="s">
        <v>1266</v>
      </c>
      <c r="C150" s="35" t="s">
        <v>2753</v>
      </c>
      <c r="D150" s="151" t="s">
        <v>2250</v>
      </c>
      <c r="E150" s="35">
        <v>9</v>
      </c>
      <c r="F150" s="157" t="s">
        <v>1242</v>
      </c>
      <c r="G150" s="35">
        <v>25</v>
      </c>
      <c r="H150" s="46"/>
      <c r="I150" s="35">
        <v>9</v>
      </c>
      <c r="J150" s="46"/>
      <c r="K150" s="35">
        <v>2.12</v>
      </c>
      <c r="L150" s="46"/>
      <c r="M150" s="35">
        <v>27</v>
      </c>
      <c r="N150" s="164">
        <f t="shared" si="12"/>
        <v>9</v>
      </c>
      <c r="O150" s="164">
        <f t="shared" si="13"/>
        <v>2.8917525773195845</v>
      </c>
      <c r="P150" s="164">
        <f t="shared" si="14"/>
        <v>38.891752577319586</v>
      </c>
      <c r="Q150" s="135"/>
      <c r="R150" s="164">
        <v>38.891752577319586</v>
      </c>
      <c r="S150" s="46">
        <v>129</v>
      </c>
      <c r="T150" s="46" t="s">
        <v>3253</v>
      </c>
    </row>
    <row r="151" spans="1:20" s="59" customFormat="1" ht="35.25" customHeight="1">
      <c r="A151" s="43">
        <v>147</v>
      </c>
      <c r="B151" s="151" t="s">
        <v>1031</v>
      </c>
      <c r="C151" s="35" t="s">
        <v>2811</v>
      </c>
      <c r="D151" s="151" t="s">
        <v>3212</v>
      </c>
      <c r="E151" s="35">
        <v>10</v>
      </c>
      <c r="F151" s="157" t="s">
        <v>1019</v>
      </c>
      <c r="G151" s="35">
        <v>6.5</v>
      </c>
      <c r="H151" s="46"/>
      <c r="I151" s="35">
        <v>7.4</v>
      </c>
      <c r="J151" s="46"/>
      <c r="K151" s="35">
        <v>1.44</v>
      </c>
      <c r="L151" s="46"/>
      <c r="M151" s="35">
        <v>7</v>
      </c>
      <c r="N151" s="164">
        <f t="shared" si="12"/>
        <v>7.4</v>
      </c>
      <c r="O151" s="164">
        <f t="shared" si="13"/>
        <v>20.768041237113401</v>
      </c>
      <c r="P151" s="164">
        <f t="shared" si="14"/>
        <v>35.1680412371134</v>
      </c>
      <c r="Q151" s="135"/>
      <c r="R151" s="164">
        <v>35.1680412371134</v>
      </c>
      <c r="S151" s="46">
        <v>130</v>
      </c>
      <c r="T151" s="46" t="s">
        <v>3253</v>
      </c>
    </row>
    <row r="152" spans="1:20" s="59" customFormat="1" ht="35.25" customHeight="1">
      <c r="A152" s="43">
        <v>148</v>
      </c>
      <c r="B152" s="151" t="s">
        <v>1095</v>
      </c>
      <c r="C152" s="35" t="s">
        <v>2713</v>
      </c>
      <c r="D152" s="151" t="s">
        <v>3156</v>
      </c>
      <c r="E152" s="35">
        <v>9</v>
      </c>
      <c r="F152" s="157" t="s">
        <v>1069</v>
      </c>
      <c r="G152" s="35">
        <v>24.5</v>
      </c>
      <c r="H152" s="46"/>
      <c r="I152" s="35">
        <v>2</v>
      </c>
      <c r="J152" s="46"/>
      <c r="K152" s="35">
        <v>2.0099999999999998</v>
      </c>
      <c r="L152" s="46"/>
      <c r="M152" s="35">
        <v>26.4</v>
      </c>
      <c r="N152" s="164">
        <f t="shared" si="12"/>
        <v>2</v>
      </c>
      <c r="O152" s="164">
        <f t="shared" si="13"/>
        <v>5.7835051546391805</v>
      </c>
      <c r="P152" s="164">
        <f t="shared" si="14"/>
        <v>34.183505154639178</v>
      </c>
      <c r="Q152" s="135"/>
      <c r="R152" s="164">
        <v>34.183505154639178</v>
      </c>
      <c r="S152" s="46">
        <v>131</v>
      </c>
      <c r="T152" s="46" t="s">
        <v>3253</v>
      </c>
    </row>
    <row r="153" spans="1:20" s="59" customFormat="1" ht="35.25" customHeight="1">
      <c r="A153" s="43">
        <v>149</v>
      </c>
      <c r="B153" s="151" t="s">
        <v>307</v>
      </c>
      <c r="C153" s="35" t="s">
        <v>2661</v>
      </c>
      <c r="D153" s="151" t="s">
        <v>1675</v>
      </c>
      <c r="E153" s="35">
        <v>11</v>
      </c>
      <c r="F153" s="157" t="s">
        <v>299</v>
      </c>
      <c r="G153" s="35">
        <v>22</v>
      </c>
      <c r="H153" s="46"/>
      <c r="I153" s="35">
        <v>5.5</v>
      </c>
      <c r="J153" s="46"/>
      <c r="K153" s="35">
        <v>2.13</v>
      </c>
      <c r="L153" s="46"/>
      <c r="M153" s="35">
        <v>23</v>
      </c>
      <c r="N153" s="164">
        <f t="shared" si="12"/>
        <v>5.5</v>
      </c>
      <c r="O153" s="164">
        <f t="shared" si="13"/>
        <v>2.6288659793814455</v>
      </c>
      <c r="P153" s="164">
        <f t="shared" si="14"/>
        <v>31.128865979381445</v>
      </c>
      <c r="Q153" s="135"/>
      <c r="R153" s="164">
        <v>31.128865979381445</v>
      </c>
      <c r="S153" s="46">
        <v>132</v>
      </c>
      <c r="T153" s="46" t="s">
        <v>3253</v>
      </c>
    </row>
    <row r="154" spans="1:20" s="59" customFormat="1" ht="35.25" customHeight="1">
      <c r="A154" s="43">
        <v>150</v>
      </c>
      <c r="B154" s="151" t="s">
        <v>810</v>
      </c>
      <c r="C154" s="35" t="s">
        <v>2807</v>
      </c>
      <c r="D154" s="151" t="s">
        <v>3156</v>
      </c>
      <c r="E154" s="35">
        <v>9</v>
      </c>
      <c r="F154" s="157" t="s">
        <v>781</v>
      </c>
      <c r="G154" s="35">
        <v>8</v>
      </c>
      <c r="H154" s="46"/>
      <c r="I154" s="35">
        <v>0</v>
      </c>
      <c r="J154" s="46"/>
      <c r="K154" s="35">
        <v>1.56</v>
      </c>
      <c r="L154" s="46"/>
      <c r="M154" s="35">
        <v>9</v>
      </c>
      <c r="N154" s="164">
        <f t="shared" si="12"/>
        <v>0</v>
      </c>
      <c r="O154" s="164">
        <f t="shared" si="13"/>
        <v>17.613402061855666</v>
      </c>
      <c r="P154" s="164">
        <f t="shared" si="14"/>
        <v>26.613402061855666</v>
      </c>
      <c r="Q154" s="135"/>
      <c r="R154" s="164">
        <v>26.613402061855666</v>
      </c>
      <c r="S154" s="46">
        <v>133</v>
      </c>
      <c r="T154" s="46" t="s">
        <v>3253</v>
      </c>
    </row>
    <row r="155" spans="1:20" s="59" customFormat="1" ht="35.25" customHeight="1">
      <c r="A155" s="43">
        <v>151</v>
      </c>
      <c r="B155" s="151" t="s">
        <v>2779</v>
      </c>
      <c r="C155" s="35" t="s">
        <v>2780</v>
      </c>
      <c r="D155" s="151" t="s">
        <v>3213</v>
      </c>
      <c r="E155" s="35">
        <v>9</v>
      </c>
      <c r="F155" s="157" t="s">
        <v>1442</v>
      </c>
      <c r="G155" s="35">
        <v>19</v>
      </c>
      <c r="H155" s="46"/>
      <c r="I155" s="35">
        <v>0</v>
      </c>
      <c r="J155" s="46"/>
      <c r="K155" s="35">
        <v>0</v>
      </c>
      <c r="L155" s="46"/>
      <c r="M155" s="35">
        <v>21</v>
      </c>
      <c r="N155" s="164">
        <f t="shared" si="12"/>
        <v>0</v>
      </c>
      <c r="O155" s="164" t="str">
        <f t="shared" si="13"/>
        <v>0</v>
      </c>
      <c r="P155" s="164">
        <f t="shared" si="14"/>
        <v>21</v>
      </c>
      <c r="Q155" s="135"/>
      <c r="R155" s="164">
        <v>21</v>
      </c>
      <c r="S155" s="46">
        <v>134</v>
      </c>
      <c r="T155" s="46" t="s">
        <v>3253</v>
      </c>
    </row>
    <row r="156" spans="1:20" s="59" customFormat="1" ht="35.25" customHeight="1">
      <c r="A156" s="43">
        <v>152</v>
      </c>
      <c r="B156" s="151" t="s">
        <v>2803</v>
      </c>
      <c r="C156" s="35" t="s">
        <v>2804</v>
      </c>
      <c r="D156" s="151" t="s">
        <v>440</v>
      </c>
      <c r="E156" s="35">
        <v>9</v>
      </c>
      <c r="F156" s="157" t="s">
        <v>475</v>
      </c>
      <c r="G156" s="35">
        <v>11.5</v>
      </c>
      <c r="H156" s="46"/>
      <c r="I156" s="35">
        <v>0</v>
      </c>
      <c r="J156" s="46"/>
      <c r="K156" s="35">
        <v>0</v>
      </c>
      <c r="L156" s="46"/>
      <c r="M156" s="35">
        <v>12.4</v>
      </c>
      <c r="N156" s="164">
        <f t="shared" si="12"/>
        <v>0</v>
      </c>
      <c r="O156" s="164" t="str">
        <f t="shared" si="13"/>
        <v>0</v>
      </c>
      <c r="P156" s="164">
        <f t="shared" si="14"/>
        <v>12.4</v>
      </c>
      <c r="Q156" s="135"/>
      <c r="R156" s="164">
        <v>12.4</v>
      </c>
      <c r="S156" s="46">
        <v>135</v>
      </c>
      <c r="T156" s="46" t="s">
        <v>3253</v>
      </c>
    </row>
    <row r="157" spans="1:20" s="59" customFormat="1" ht="35.25" customHeight="1">
      <c r="A157" s="43">
        <v>153</v>
      </c>
      <c r="B157" s="151" t="s">
        <v>2789</v>
      </c>
      <c r="C157" s="35" t="s">
        <v>2790</v>
      </c>
      <c r="D157" s="151" t="s">
        <v>440</v>
      </c>
      <c r="E157" s="35">
        <v>9</v>
      </c>
      <c r="F157" s="157" t="s">
        <v>475</v>
      </c>
      <c r="G157" s="35">
        <v>9.5</v>
      </c>
      <c r="H157" s="46"/>
      <c r="I157" s="35">
        <v>0</v>
      </c>
      <c r="J157" s="46"/>
      <c r="K157" s="35">
        <v>0</v>
      </c>
      <c r="L157" s="46"/>
      <c r="M157" s="35">
        <v>10.4</v>
      </c>
      <c r="N157" s="164">
        <f t="shared" si="12"/>
        <v>0</v>
      </c>
      <c r="O157" s="164" t="str">
        <f t="shared" si="13"/>
        <v>0</v>
      </c>
      <c r="P157" s="164">
        <f t="shared" si="14"/>
        <v>10.4</v>
      </c>
      <c r="Q157" s="135"/>
      <c r="R157" s="164">
        <v>10.4</v>
      </c>
      <c r="S157" s="46">
        <v>136</v>
      </c>
      <c r="T157" s="46" t="s">
        <v>3253</v>
      </c>
    </row>
    <row r="158" spans="1:20" s="59" customFormat="1" ht="35.25" customHeight="1">
      <c r="A158" s="43">
        <v>154</v>
      </c>
      <c r="B158" s="151" t="s">
        <v>2791</v>
      </c>
      <c r="C158" s="35" t="s">
        <v>2792</v>
      </c>
      <c r="D158" s="151" t="s">
        <v>440</v>
      </c>
      <c r="E158" s="35">
        <v>9</v>
      </c>
      <c r="F158" s="157" t="s">
        <v>475</v>
      </c>
      <c r="G158" s="35">
        <v>9.5</v>
      </c>
      <c r="H158" s="46"/>
      <c r="I158" s="35">
        <v>0</v>
      </c>
      <c r="J158" s="46"/>
      <c r="K158" s="35">
        <v>0</v>
      </c>
      <c r="L158" s="46"/>
      <c r="M158" s="35">
        <v>10.4</v>
      </c>
      <c r="N158" s="164">
        <f t="shared" si="12"/>
        <v>0</v>
      </c>
      <c r="O158" s="164" t="str">
        <f t="shared" si="13"/>
        <v>0</v>
      </c>
      <c r="P158" s="164">
        <f t="shared" si="14"/>
        <v>10.4</v>
      </c>
      <c r="Q158" s="135"/>
      <c r="R158" s="164">
        <v>10.4</v>
      </c>
      <c r="S158" s="46">
        <v>136</v>
      </c>
      <c r="T158" s="46" t="s">
        <v>3253</v>
      </c>
    </row>
    <row r="159" spans="1:20" s="59" customFormat="1" ht="35.25" customHeight="1">
      <c r="A159" s="43">
        <v>155</v>
      </c>
      <c r="B159" s="151" t="s">
        <v>2777</v>
      </c>
      <c r="C159" s="35" t="s">
        <v>2778</v>
      </c>
      <c r="D159" s="151" t="s">
        <v>2248</v>
      </c>
      <c r="E159" s="35">
        <v>9</v>
      </c>
      <c r="F159" s="157" t="s">
        <v>3160</v>
      </c>
      <c r="G159" s="35">
        <v>6.5</v>
      </c>
      <c r="H159" s="46"/>
      <c r="I159" s="35">
        <v>0</v>
      </c>
      <c r="J159" s="46"/>
      <c r="K159" s="35">
        <v>0</v>
      </c>
      <c r="L159" s="46"/>
      <c r="M159" s="35">
        <v>7</v>
      </c>
      <c r="N159" s="164">
        <f t="shared" si="12"/>
        <v>0</v>
      </c>
      <c r="O159" s="164" t="str">
        <f t="shared" si="13"/>
        <v>0</v>
      </c>
      <c r="P159" s="164">
        <f t="shared" si="14"/>
        <v>7</v>
      </c>
      <c r="Q159" s="135"/>
      <c r="R159" s="164">
        <v>7</v>
      </c>
      <c r="S159" s="46">
        <v>137</v>
      </c>
      <c r="T159" s="46" t="s">
        <v>3253</v>
      </c>
    </row>
    <row r="160" spans="1:20" s="59" customFormat="1" ht="35.25" customHeight="1">
      <c r="A160" s="43">
        <v>156</v>
      </c>
      <c r="B160" s="151" t="s">
        <v>626</v>
      </c>
      <c r="C160" s="35" t="s">
        <v>2680</v>
      </c>
      <c r="D160" s="151" t="s">
        <v>440</v>
      </c>
      <c r="E160" s="35">
        <v>9</v>
      </c>
      <c r="F160" s="157" t="s">
        <v>557</v>
      </c>
      <c r="G160" s="35">
        <v>6</v>
      </c>
      <c r="H160" s="46"/>
      <c r="I160" s="35">
        <v>0</v>
      </c>
      <c r="J160" s="46"/>
      <c r="K160" s="35">
        <v>0</v>
      </c>
      <c r="L160" s="46"/>
      <c r="M160" s="35">
        <v>6.5</v>
      </c>
      <c r="N160" s="164">
        <f t="shared" si="12"/>
        <v>0</v>
      </c>
      <c r="O160" s="164" t="str">
        <f t="shared" si="13"/>
        <v>0</v>
      </c>
      <c r="P160" s="164">
        <f t="shared" si="14"/>
        <v>6.5</v>
      </c>
      <c r="Q160" s="135"/>
      <c r="R160" s="164">
        <v>6.5</v>
      </c>
      <c r="S160" s="46">
        <v>138</v>
      </c>
      <c r="T160" s="46" t="s">
        <v>3253</v>
      </c>
    </row>
    <row r="161" spans="1:21" s="59" customFormat="1" ht="35.25" customHeight="1">
      <c r="A161" s="43">
        <v>157</v>
      </c>
      <c r="B161" s="151" t="s">
        <v>2787</v>
      </c>
      <c r="C161" s="35" t="s">
        <v>2788</v>
      </c>
      <c r="D161" s="151" t="s">
        <v>440</v>
      </c>
      <c r="E161" s="35">
        <v>9</v>
      </c>
      <c r="F161" s="157" t="s">
        <v>475</v>
      </c>
      <c r="G161" s="35">
        <v>3</v>
      </c>
      <c r="H161" s="46"/>
      <c r="I161" s="35">
        <v>0</v>
      </c>
      <c r="J161" s="46"/>
      <c r="K161" s="35">
        <v>0</v>
      </c>
      <c r="L161" s="46"/>
      <c r="M161" s="35">
        <v>3.8</v>
      </c>
      <c r="N161" s="164">
        <f t="shared" si="12"/>
        <v>0</v>
      </c>
      <c r="O161" s="164" t="str">
        <f t="shared" si="13"/>
        <v>0</v>
      </c>
      <c r="P161" s="164">
        <f t="shared" si="14"/>
        <v>3.8</v>
      </c>
      <c r="Q161" s="135"/>
      <c r="R161" s="164">
        <v>3.8</v>
      </c>
      <c r="S161" s="46">
        <v>139</v>
      </c>
      <c r="T161" s="46" t="s">
        <v>3253</v>
      </c>
    </row>
    <row r="162" spans="1:21">
      <c r="A162" s="149"/>
      <c r="B162" s="39"/>
      <c r="C162" s="39"/>
      <c r="D162" s="39"/>
      <c r="E162" s="39"/>
      <c r="F162" s="3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96"/>
    </row>
    <row r="163" spans="1:21" ht="18.75">
      <c r="A163" s="149"/>
      <c r="B163" s="207" t="s">
        <v>3161</v>
      </c>
      <c r="C163" s="208"/>
      <c r="D163" s="208"/>
      <c r="E163" s="208"/>
      <c r="F163" s="208"/>
      <c r="G163" s="208"/>
      <c r="H163" s="208"/>
      <c r="I163" s="208"/>
      <c r="J163" s="208"/>
      <c r="K163" s="208"/>
      <c r="L163" s="208"/>
      <c r="M163" s="208"/>
      <c r="N163" s="208"/>
      <c r="O163" s="208"/>
      <c r="P163" s="209"/>
      <c r="Q163" s="149"/>
      <c r="R163" s="149"/>
      <c r="S163" s="149"/>
      <c r="T163" s="149"/>
      <c r="U163" s="96"/>
    </row>
    <row r="164" spans="1:21" ht="18.75">
      <c r="A164" s="149"/>
      <c r="B164" s="210" t="s">
        <v>3162</v>
      </c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149"/>
      <c r="R164" s="149"/>
      <c r="S164" s="149"/>
      <c r="T164" s="149"/>
      <c r="U164" s="96"/>
    </row>
    <row r="165" spans="1:21" ht="18.75">
      <c r="A165" s="149"/>
      <c r="B165" s="207" t="s">
        <v>3163</v>
      </c>
      <c r="C165" s="208"/>
      <c r="D165" s="208"/>
      <c r="E165" s="208"/>
      <c r="F165" s="208"/>
      <c r="G165" s="208"/>
      <c r="H165" s="208"/>
      <c r="I165" s="208"/>
      <c r="J165" s="208"/>
      <c r="K165" s="208"/>
      <c r="L165" s="208"/>
      <c r="M165" s="208"/>
      <c r="N165" s="208"/>
      <c r="O165" s="208"/>
      <c r="P165" s="209"/>
      <c r="Q165" s="149"/>
      <c r="R165" s="149"/>
      <c r="S165" s="149"/>
      <c r="T165" s="149"/>
      <c r="U165" s="96"/>
    </row>
    <row r="166" spans="1:21" ht="18.75">
      <c r="A166" s="149"/>
      <c r="B166" s="207" t="s">
        <v>3164</v>
      </c>
      <c r="C166" s="208"/>
      <c r="D166" s="208"/>
      <c r="E166" s="208"/>
      <c r="F166" s="208"/>
      <c r="G166" s="208"/>
      <c r="H166" s="208"/>
      <c r="I166" s="208"/>
      <c r="J166" s="208"/>
      <c r="K166" s="208"/>
      <c r="L166" s="208"/>
      <c r="M166" s="208"/>
      <c r="N166" s="208"/>
      <c r="O166" s="208"/>
      <c r="P166" s="209"/>
      <c r="Q166" s="149"/>
      <c r="R166" s="149"/>
      <c r="S166" s="149"/>
      <c r="T166" s="149"/>
      <c r="U166" s="96"/>
    </row>
    <row r="167" spans="1:21" ht="18.75">
      <c r="A167" s="149"/>
      <c r="B167" s="207" t="s">
        <v>3165</v>
      </c>
      <c r="C167" s="208"/>
      <c r="D167" s="208"/>
      <c r="E167" s="208"/>
      <c r="F167" s="208"/>
      <c r="G167" s="208"/>
      <c r="H167" s="208"/>
      <c r="I167" s="208"/>
      <c r="J167" s="208"/>
      <c r="K167" s="208"/>
      <c r="L167" s="208"/>
      <c r="M167" s="208"/>
      <c r="N167" s="208"/>
      <c r="O167" s="208"/>
      <c r="P167" s="209"/>
      <c r="Q167" s="149"/>
      <c r="R167" s="149"/>
      <c r="S167" s="149"/>
      <c r="T167" s="149"/>
      <c r="U167" s="96"/>
    </row>
    <row r="168" spans="1:21" ht="18.75">
      <c r="A168" s="149"/>
      <c r="B168" s="207" t="s">
        <v>3166</v>
      </c>
      <c r="C168" s="208"/>
      <c r="D168" s="208"/>
      <c r="E168" s="208"/>
      <c r="F168" s="208"/>
      <c r="G168" s="208"/>
      <c r="H168" s="208"/>
      <c r="I168" s="208"/>
      <c r="J168" s="208"/>
      <c r="K168" s="208"/>
      <c r="L168" s="208"/>
      <c r="M168" s="208"/>
      <c r="N168" s="208"/>
      <c r="O168" s="208"/>
      <c r="P168" s="209"/>
      <c r="Q168" s="149"/>
      <c r="R168" s="149"/>
      <c r="S168" s="149"/>
      <c r="T168" s="149"/>
      <c r="U168" s="96"/>
    </row>
    <row r="169" spans="1:21" ht="18.75">
      <c r="A169" s="149"/>
      <c r="B169" s="207" t="s">
        <v>3167</v>
      </c>
      <c r="C169" s="208"/>
      <c r="D169" s="208"/>
      <c r="E169" s="208"/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9"/>
      <c r="Q169" s="149"/>
      <c r="R169" s="149"/>
      <c r="S169" s="149"/>
      <c r="T169" s="149"/>
      <c r="U169" s="96"/>
    </row>
    <row r="170" spans="1:21" ht="18.75">
      <c r="A170" s="149"/>
      <c r="B170" s="207" t="s">
        <v>3168</v>
      </c>
      <c r="C170" s="208"/>
      <c r="D170" s="208"/>
      <c r="E170" s="208"/>
      <c r="F170" s="208"/>
      <c r="G170" s="208"/>
      <c r="H170" s="208"/>
      <c r="I170" s="208"/>
      <c r="J170" s="208"/>
      <c r="K170" s="208"/>
      <c r="L170" s="208"/>
      <c r="M170" s="208"/>
      <c r="N170" s="208"/>
      <c r="O170" s="208"/>
      <c r="P170" s="209"/>
      <c r="Q170" s="149"/>
      <c r="R170" s="149"/>
      <c r="S170" s="149"/>
      <c r="T170" s="149"/>
      <c r="U170" s="96"/>
    </row>
    <row r="171" spans="1:21" ht="18.75">
      <c r="A171" s="149"/>
      <c r="B171" s="207" t="s">
        <v>3169</v>
      </c>
      <c r="C171" s="208"/>
      <c r="D171" s="208"/>
      <c r="E171" s="208"/>
      <c r="F171" s="208"/>
      <c r="G171" s="208"/>
      <c r="H171" s="208"/>
      <c r="I171" s="208"/>
      <c r="J171" s="208"/>
      <c r="K171" s="208"/>
      <c r="L171" s="208"/>
      <c r="M171" s="208"/>
      <c r="N171" s="208"/>
      <c r="O171" s="208"/>
      <c r="P171" s="209"/>
      <c r="Q171" s="149"/>
      <c r="R171" s="149"/>
      <c r="S171" s="149"/>
      <c r="T171" s="149"/>
      <c r="U171" s="96"/>
    </row>
    <row r="172" spans="1:21" ht="18.75">
      <c r="A172" s="149"/>
      <c r="B172" s="207" t="s">
        <v>3170</v>
      </c>
      <c r="C172" s="208"/>
      <c r="D172" s="208"/>
      <c r="E172" s="208"/>
      <c r="F172" s="208"/>
      <c r="G172" s="208"/>
      <c r="H172" s="208"/>
      <c r="I172" s="208"/>
      <c r="J172" s="208"/>
      <c r="K172" s="208"/>
      <c r="L172" s="208"/>
      <c r="M172" s="208"/>
      <c r="N172" s="208"/>
      <c r="O172" s="208"/>
      <c r="P172" s="209"/>
      <c r="Q172" s="149"/>
      <c r="R172" s="149"/>
      <c r="S172" s="149"/>
      <c r="T172" s="149"/>
      <c r="U172" s="96"/>
    </row>
    <row r="173" spans="1:21" ht="18.75">
      <c r="A173" s="149"/>
      <c r="B173" s="207" t="s">
        <v>3171</v>
      </c>
      <c r="C173" s="208"/>
      <c r="D173" s="208"/>
      <c r="E173" s="208"/>
      <c r="F173" s="208"/>
      <c r="G173" s="208"/>
      <c r="H173" s="208"/>
      <c r="I173" s="208"/>
      <c r="J173" s="208"/>
      <c r="K173" s="208"/>
      <c r="L173" s="208"/>
      <c r="M173" s="208"/>
      <c r="N173" s="208"/>
      <c r="O173" s="208"/>
      <c r="P173" s="209"/>
      <c r="Q173" s="149"/>
      <c r="R173" s="149"/>
      <c r="S173" s="149"/>
      <c r="T173" s="149"/>
      <c r="U173" s="96"/>
    </row>
    <row r="174" spans="1:21" ht="18.75">
      <c r="A174" s="149"/>
      <c r="B174" s="207" t="s">
        <v>3172</v>
      </c>
      <c r="C174" s="208"/>
      <c r="D174" s="208"/>
      <c r="E174" s="208"/>
      <c r="F174" s="208"/>
      <c r="G174" s="208"/>
      <c r="H174" s="208"/>
      <c r="I174" s="208"/>
      <c r="J174" s="208"/>
      <c r="K174" s="208"/>
      <c r="L174" s="208"/>
      <c r="M174" s="208"/>
      <c r="N174" s="208"/>
      <c r="O174" s="208"/>
      <c r="P174" s="209"/>
      <c r="Q174" s="149"/>
      <c r="R174" s="149"/>
      <c r="S174" s="149"/>
      <c r="T174" s="149"/>
      <c r="U174" s="96"/>
    </row>
    <row r="175" spans="1:21" ht="18.75">
      <c r="A175" s="149"/>
      <c r="B175" s="207" t="s">
        <v>3173</v>
      </c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  <c r="P175" s="209"/>
      <c r="Q175" s="149"/>
      <c r="R175" s="149"/>
      <c r="S175" s="149"/>
      <c r="T175" s="149"/>
      <c r="U175" s="96"/>
    </row>
    <row r="176" spans="1:21" ht="18.75">
      <c r="A176" s="149"/>
      <c r="B176" s="207" t="s">
        <v>3174</v>
      </c>
      <c r="C176" s="208"/>
      <c r="D176" s="208"/>
      <c r="E176" s="208"/>
      <c r="F176" s="208"/>
      <c r="G176" s="208"/>
      <c r="H176" s="208"/>
      <c r="I176" s="208"/>
      <c r="J176" s="208"/>
      <c r="K176" s="208"/>
      <c r="L176" s="208"/>
      <c r="M176" s="208"/>
      <c r="N176" s="208"/>
      <c r="O176" s="208"/>
      <c r="P176" s="209"/>
      <c r="Q176" s="149"/>
      <c r="R176" s="149"/>
      <c r="S176" s="149"/>
      <c r="T176" s="149"/>
      <c r="U176" s="96"/>
    </row>
    <row r="177" spans="1:21" ht="18.75">
      <c r="A177" s="149"/>
      <c r="B177" s="207" t="s">
        <v>3175</v>
      </c>
      <c r="C177" s="208"/>
      <c r="D177" s="208"/>
      <c r="E177" s="208"/>
      <c r="F177" s="208"/>
      <c r="G177" s="208"/>
      <c r="H177" s="208"/>
      <c r="I177" s="208"/>
      <c r="J177" s="208"/>
      <c r="K177" s="208"/>
      <c r="L177" s="208"/>
      <c r="M177" s="208"/>
      <c r="N177" s="208"/>
      <c r="O177" s="208"/>
      <c r="P177" s="209"/>
      <c r="Q177" s="149"/>
      <c r="R177" s="149"/>
      <c r="S177" s="149"/>
      <c r="T177" s="149"/>
      <c r="U177" s="96"/>
    </row>
    <row r="178" spans="1:21" ht="18.75">
      <c r="A178" s="149"/>
      <c r="B178" s="207" t="s">
        <v>3176</v>
      </c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  <c r="P178" s="209"/>
      <c r="Q178" s="149"/>
      <c r="R178" s="149"/>
      <c r="S178" s="149"/>
      <c r="T178" s="149"/>
      <c r="U178" s="96"/>
    </row>
    <row r="179" spans="1:21" ht="18.75">
      <c r="A179" s="149"/>
      <c r="B179" s="207" t="s">
        <v>3177</v>
      </c>
      <c r="C179" s="208"/>
      <c r="D179" s="208"/>
      <c r="E179" s="208"/>
      <c r="F179" s="208"/>
      <c r="G179" s="208"/>
      <c r="H179" s="208"/>
      <c r="I179" s="208"/>
      <c r="J179" s="208"/>
      <c r="K179" s="208"/>
      <c r="L179" s="208"/>
      <c r="M179" s="208"/>
      <c r="N179" s="208"/>
      <c r="O179" s="208"/>
      <c r="P179" s="209"/>
      <c r="Q179" s="149"/>
      <c r="R179" s="149"/>
      <c r="S179" s="149"/>
      <c r="T179" s="149"/>
      <c r="U179" s="96"/>
    </row>
    <row r="180" spans="1:21" ht="18.75">
      <c r="A180" s="149"/>
      <c r="B180" s="207" t="s">
        <v>3188</v>
      </c>
      <c r="C180" s="208"/>
      <c r="D180" s="208"/>
      <c r="E180" s="208"/>
      <c r="F180" s="208"/>
      <c r="G180" s="208"/>
      <c r="H180" s="208"/>
      <c r="I180" s="208"/>
      <c r="J180" s="208"/>
      <c r="K180" s="208"/>
      <c r="L180" s="208"/>
      <c r="M180" s="208"/>
      <c r="N180" s="208"/>
      <c r="O180" s="208"/>
      <c r="P180" s="209"/>
      <c r="Q180" s="149"/>
      <c r="R180" s="149"/>
      <c r="S180" s="149"/>
      <c r="T180" s="149"/>
      <c r="U180" s="96"/>
    </row>
    <row r="181" spans="1:21" ht="18.75">
      <c r="A181" s="149"/>
      <c r="B181" s="207" t="s">
        <v>3178</v>
      </c>
      <c r="C181" s="208"/>
      <c r="D181" s="208"/>
      <c r="E181" s="208"/>
      <c r="F181" s="208"/>
      <c r="G181" s="208"/>
      <c r="H181" s="208"/>
      <c r="I181" s="208"/>
      <c r="J181" s="208"/>
      <c r="K181" s="208"/>
      <c r="L181" s="208"/>
      <c r="M181" s="208"/>
      <c r="N181" s="208"/>
      <c r="O181" s="208"/>
      <c r="P181" s="209"/>
      <c r="Q181" s="149"/>
      <c r="R181" s="149"/>
      <c r="S181" s="149"/>
      <c r="T181" s="149"/>
      <c r="U181" s="96"/>
    </row>
    <row r="182" spans="1:21" ht="18.75">
      <c r="A182" s="149"/>
      <c r="B182" s="207" t="s">
        <v>3179</v>
      </c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9"/>
      <c r="Q182" s="149"/>
      <c r="R182" s="149"/>
      <c r="S182" s="149"/>
      <c r="T182" s="149"/>
      <c r="U182" s="96"/>
    </row>
    <row r="183" spans="1:21">
      <c r="A183" s="149"/>
      <c r="B183" s="39"/>
      <c r="C183" s="39"/>
      <c r="D183" s="39"/>
      <c r="E183" s="39"/>
      <c r="F183" s="3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96"/>
    </row>
    <row r="184" spans="1:21">
      <c r="A184" s="149"/>
      <c r="B184" s="39"/>
      <c r="C184" s="39"/>
      <c r="D184" s="39"/>
      <c r="E184" s="39"/>
      <c r="F184" s="3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96"/>
    </row>
    <row r="185" spans="1:21">
      <c r="A185" s="149"/>
      <c r="B185" s="39"/>
      <c r="C185" s="39"/>
      <c r="D185" s="39"/>
      <c r="E185" s="39"/>
      <c r="F185" s="3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96"/>
    </row>
    <row r="186" spans="1:21">
      <c r="A186" s="149"/>
      <c r="B186" s="39"/>
      <c r="C186" s="39"/>
      <c r="D186" s="39"/>
      <c r="E186" s="39"/>
      <c r="F186" s="3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96"/>
    </row>
    <row r="187" spans="1:21">
      <c r="A187" s="149"/>
      <c r="B187" s="39"/>
      <c r="C187" s="39"/>
      <c r="D187" s="39"/>
      <c r="E187" s="39"/>
      <c r="F187" s="3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96"/>
    </row>
    <row r="188" spans="1:21">
      <c r="A188" s="149"/>
      <c r="B188" s="39"/>
      <c r="C188" s="39"/>
      <c r="D188" s="39"/>
      <c r="E188" s="39"/>
      <c r="F188" s="3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96"/>
    </row>
    <row r="189" spans="1:21">
      <c r="A189" s="149"/>
      <c r="B189" s="39"/>
      <c r="C189" s="39"/>
      <c r="D189" s="39"/>
      <c r="E189" s="39"/>
      <c r="F189" s="3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96"/>
    </row>
    <row r="190" spans="1:21">
      <c r="A190" s="149"/>
      <c r="B190" s="39"/>
      <c r="C190" s="39"/>
      <c r="D190" s="39"/>
      <c r="E190" s="39"/>
      <c r="F190" s="3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96"/>
    </row>
    <row r="191" spans="1:21">
      <c r="A191" s="149"/>
      <c r="B191" s="39"/>
      <c r="C191" s="39"/>
      <c r="D191" s="39"/>
      <c r="E191" s="39"/>
      <c r="F191" s="3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96"/>
    </row>
    <row r="192" spans="1:21">
      <c r="A192" s="149"/>
      <c r="B192" s="39"/>
      <c r="C192" s="39"/>
      <c r="D192" s="39"/>
      <c r="E192" s="39"/>
      <c r="F192" s="3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96"/>
    </row>
    <row r="193" spans="1:21">
      <c r="A193" s="149"/>
      <c r="B193" s="39"/>
      <c r="C193" s="39"/>
      <c r="D193" s="39"/>
      <c r="E193" s="39"/>
      <c r="F193" s="3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96"/>
    </row>
    <row r="194" spans="1:21">
      <c r="A194" s="149"/>
      <c r="B194" s="39"/>
      <c r="C194" s="39"/>
      <c r="D194" s="39"/>
      <c r="E194" s="39"/>
      <c r="F194" s="3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96"/>
    </row>
    <row r="195" spans="1:21">
      <c r="A195" s="149"/>
      <c r="B195" s="39"/>
      <c r="C195" s="39"/>
      <c r="D195" s="39"/>
      <c r="E195" s="39"/>
      <c r="F195" s="3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96"/>
    </row>
    <row r="196" spans="1:21">
      <c r="A196" s="149"/>
      <c r="B196" s="39"/>
      <c r="C196" s="39"/>
      <c r="D196" s="39"/>
      <c r="E196" s="39"/>
      <c r="F196" s="3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96"/>
    </row>
    <row r="197" spans="1:21">
      <c r="A197" s="149"/>
      <c r="B197" s="39"/>
      <c r="C197" s="39"/>
      <c r="D197" s="39"/>
      <c r="E197" s="39"/>
      <c r="F197" s="3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96"/>
    </row>
    <row r="198" spans="1:21">
      <c r="A198" s="149"/>
      <c r="B198" s="39"/>
      <c r="C198" s="39"/>
      <c r="D198" s="39"/>
      <c r="E198" s="39"/>
      <c r="F198" s="3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96"/>
    </row>
    <row r="199" spans="1:21">
      <c r="A199" s="149"/>
      <c r="B199" s="39"/>
      <c r="C199" s="39"/>
      <c r="D199" s="39"/>
      <c r="E199" s="39"/>
      <c r="F199" s="3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96"/>
    </row>
    <row r="200" spans="1:21">
      <c r="A200" s="149"/>
      <c r="B200" s="39"/>
      <c r="C200" s="39"/>
      <c r="D200" s="39"/>
      <c r="E200" s="39"/>
      <c r="F200" s="3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96"/>
    </row>
    <row r="201" spans="1:21">
      <c r="A201" s="149"/>
      <c r="B201" s="39"/>
      <c r="C201" s="39"/>
      <c r="D201" s="39"/>
      <c r="E201" s="39"/>
      <c r="F201" s="3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96"/>
    </row>
    <row r="202" spans="1:21">
      <c r="A202" s="149"/>
      <c r="B202" s="39"/>
      <c r="C202" s="39"/>
      <c r="D202" s="39"/>
      <c r="E202" s="39"/>
      <c r="F202" s="3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96"/>
    </row>
    <row r="203" spans="1:21">
      <c r="A203" s="149"/>
      <c r="B203" s="39"/>
      <c r="C203" s="39"/>
      <c r="D203" s="39"/>
      <c r="E203" s="39"/>
      <c r="F203" s="3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96"/>
    </row>
    <row r="204" spans="1:21">
      <c r="A204" s="149"/>
      <c r="B204" s="39"/>
      <c r="C204" s="39"/>
      <c r="D204" s="39"/>
      <c r="E204" s="39"/>
      <c r="F204" s="3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96"/>
    </row>
    <row r="205" spans="1:21">
      <c r="A205" s="149"/>
      <c r="B205" s="39"/>
      <c r="C205" s="39"/>
      <c r="D205" s="39"/>
      <c r="E205" s="39"/>
      <c r="F205" s="3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96"/>
    </row>
    <row r="206" spans="1:21">
      <c r="A206" s="149"/>
      <c r="B206" s="39"/>
      <c r="C206" s="39"/>
      <c r="D206" s="39"/>
      <c r="E206" s="39"/>
      <c r="F206" s="3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96"/>
    </row>
    <row r="207" spans="1:21">
      <c r="A207" s="149"/>
      <c r="B207" s="44"/>
      <c r="C207" s="149"/>
      <c r="D207" s="39"/>
      <c r="E207" s="123"/>
      <c r="F207" s="3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96"/>
    </row>
    <row r="208" spans="1:21">
      <c r="A208" s="149"/>
      <c r="B208" s="44"/>
      <c r="C208" s="149"/>
      <c r="D208" s="39"/>
      <c r="E208" s="123"/>
      <c r="F208" s="3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96"/>
    </row>
    <row r="209" spans="1:21">
      <c r="A209" s="149"/>
      <c r="B209" s="124"/>
      <c r="C209" s="149"/>
      <c r="D209" s="39"/>
      <c r="E209" s="123"/>
      <c r="F209" s="3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96"/>
    </row>
    <row r="210" spans="1:21">
      <c r="A210" s="149"/>
      <c r="B210" s="124"/>
      <c r="C210" s="149"/>
      <c r="D210" s="39"/>
      <c r="E210" s="123"/>
      <c r="F210" s="3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96"/>
    </row>
    <row r="211" spans="1:21">
      <c r="A211" s="149"/>
      <c r="B211" s="124"/>
      <c r="C211" s="149"/>
      <c r="D211" s="39"/>
      <c r="E211" s="123"/>
      <c r="F211" s="3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96"/>
    </row>
    <row r="212" spans="1:21">
      <c r="A212" s="149"/>
      <c r="B212" s="124"/>
      <c r="C212" s="149"/>
      <c r="D212" s="39"/>
      <c r="E212" s="123"/>
      <c r="F212" s="3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96"/>
    </row>
    <row r="213" spans="1:21">
      <c r="A213" s="149"/>
      <c r="B213" s="124"/>
      <c r="C213" s="149"/>
      <c r="D213" s="39"/>
      <c r="E213" s="123"/>
      <c r="F213" s="3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96"/>
    </row>
    <row r="214" spans="1:21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96"/>
    </row>
    <row r="215" spans="1:21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96"/>
    </row>
    <row r="216" spans="1:21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96"/>
    </row>
    <row r="217" spans="1:21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96"/>
    </row>
    <row r="218" spans="1:21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96"/>
    </row>
    <row r="219" spans="1:21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96"/>
    </row>
    <row r="220" spans="1:21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96"/>
    </row>
    <row r="221" spans="1:21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96"/>
    </row>
    <row r="222" spans="1:21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96"/>
    </row>
    <row r="223" spans="1:21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96"/>
    </row>
    <row r="224" spans="1:21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96"/>
    </row>
    <row r="225" spans="1:21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96"/>
    </row>
    <row r="226" spans="1:21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96"/>
    </row>
    <row r="227" spans="1:21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96"/>
    </row>
    <row r="228" spans="1:21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96"/>
    </row>
  </sheetData>
  <sortState ref="P1:P228">
    <sortCondition descending="1" ref="P5"/>
  </sortState>
  <mergeCells count="34">
    <mergeCell ref="Q2:Q4"/>
    <mergeCell ref="R2:R4"/>
    <mergeCell ref="S2:S4"/>
    <mergeCell ref="T2:T4"/>
    <mergeCell ref="G3:K3"/>
    <mergeCell ref="M3:O3"/>
    <mergeCell ref="A1:L1"/>
    <mergeCell ref="A2:A4"/>
    <mergeCell ref="B2:B4"/>
    <mergeCell ref="C2:C4"/>
    <mergeCell ref="D2:D4"/>
    <mergeCell ref="E2:E4"/>
    <mergeCell ref="F2:F4"/>
    <mergeCell ref="G2:O2"/>
    <mergeCell ref="B163:P163"/>
    <mergeCell ref="B164:P164"/>
    <mergeCell ref="B165:P165"/>
    <mergeCell ref="B166:P166"/>
    <mergeCell ref="B167:P167"/>
    <mergeCell ref="B168:P168"/>
    <mergeCell ref="B169:P169"/>
    <mergeCell ref="B170:P170"/>
    <mergeCell ref="B171:P171"/>
    <mergeCell ref="B172:P172"/>
    <mergeCell ref="B173:P173"/>
    <mergeCell ref="B174:P174"/>
    <mergeCell ref="B175:P175"/>
    <mergeCell ref="B176:P176"/>
    <mergeCell ref="B177:P177"/>
    <mergeCell ref="B178:P178"/>
    <mergeCell ref="B179:P179"/>
    <mergeCell ref="B180:P180"/>
    <mergeCell ref="B181:P181"/>
    <mergeCell ref="B182:P1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юноши 5-6 кл </vt:lpstr>
      <vt:lpstr>девушки 5-6 кл</vt:lpstr>
      <vt:lpstr>юноши 7-8 кл. </vt:lpstr>
      <vt:lpstr>девушки 7-8 кл.</vt:lpstr>
      <vt:lpstr>юноши 9-11 кл. </vt:lpstr>
      <vt:lpstr>девушки 9-11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</cp:lastModifiedBy>
  <dcterms:created xsi:type="dcterms:W3CDTF">2015-06-05T18:19:34Z</dcterms:created>
  <dcterms:modified xsi:type="dcterms:W3CDTF">2022-09-30T09:43:30Z</dcterms:modified>
</cp:coreProperties>
</file>